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8"/>
  </bookViews>
  <sheets>
    <sheet name="берізка" sheetId="1" r:id="rId1"/>
    <sheet name="троянда 1" sheetId="2" r:id="rId2"/>
    <sheet name="чайка" sheetId="7" r:id="rId3"/>
    <sheet name="радуга 2" sheetId="8" r:id="rId4"/>
    <sheet name="ремонтник" sheetId="3" r:id="rId5"/>
    <sheet name="джерело" sheetId="4" r:id="rId6"/>
    <sheet name="бджілка" sheetId="5" r:id="rId7"/>
    <sheet name="дружне" sheetId="9" r:id="rId8"/>
    <sheet name="приозерний" sheetId="6" r:id="rId9"/>
  </sheets>
  <definedNames>
    <definedName name="_xlnm.Print_Area" localSheetId="0">берізка!$A$1:$H$22</definedName>
  </definedNames>
  <calcPr calcId="125725"/>
</workbook>
</file>

<file path=xl/calcChain.xml><?xml version="1.0" encoding="utf-8"?>
<calcChain xmlns="http://schemas.openxmlformats.org/spreadsheetml/2006/main">
  <c r="H9" i="6"/>
  <c r="H10"/>
  <c r="H11"/>
  <c r="H12"/>
  <c r="H13"/>
  <c r="H14"/>
  <c r="H8"/>
  <c r="H9" i="9"/>
  <c r="H10"/>
  <c r="H8"/>
  <c r="E17" i="5"/>
  <c r="F17"/>
  <c r="G17"/>
  <c r="H17"/>
  <c r="H9"/>
  <c r="H10"/>
  <c r="H11"/>
  <c r="H12"/>
  <c r="H13"/>
  <c r="H14"/>
  <c r="H15"/>
  <c r="H16"/>
  <c r="H8"/>
  <c r="E27" i="4"/>
  <c r="F27"/>
  <c r="G27"/>
  <c r="H27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8"/>
  <c r="E12" i="3"/>
  <c r="F12"/>
  <c r="G12"/>
  <c r="H9"/>
  <c r="H10"/>
  <c r="H11"/>
  <c r="H8"/>
  <c r="H9" i="8"/>
  <c r="H10"/>
  <c r="H11"/>
  <c r="H12"/>
  <c r="H9" i="7"/>
  <c r="H10"/>
  <c r="H11"/>
  <c r="H12"/>
  <c r="H13"/>
  <c r="H14"/>
  <c r="H15"/>
  <c r="H8"/>
  <c r="E16"/>
  <c r="G16"/>
  <c r="H9" i="2"/>
  <c r="H10"/>
  <c r="H11"/>
  <c r="H12"/>
  <c r="H13"/>
  <c r="H14"/>
  <c r="H15"/>
  <c r="H16"/>
  <c r="H17"/>
  <c r="H18"/>
  <c r="H19"/>
  <c r="H20"/>
  <c r="H21"/>
  <c r="H22"/>
  <c r="H8"/>
  <c r="H16" i="7" l="1"/>
  <c r="F16"/>
  <c r="H9" i="1"/>
  <c r="H10"/>
  <c r="H11"/>
  <c r="H12"/>
  <c r="H13"/>
  <c r="H14"/>
  <c r="H15"/>
  <c r="H8"/>
  <c r="G15" i="6"/>
  <c r="E23" i="2" l="1"/>
  <c r="F23"/>
  <c r="G23"/>
  <c r="H12" i="3" l="1"/>
  <c r="C13" s="1"/>
  <c r="C28" i="4"/>
  <c r="E15" i="6"/>
  <c r="E11" i="9"/>
  <c r="G11"/>
  <c r="C18" i="5"/>
  <c r="H15" i="6" l="1"/>
  <c r="H11" i="9"/>
  <c r="C12" s="1"/>
  <c r="F11"/>
  <c r="C16" i="6"/>
  <c r="H8" i="8"/>
  <c r="G13"/>
  <c r="F13"/>
  <c r="E13"/>
  <c r="C17" i="7" l="1"/>
  <c r="H13" i="8"/>
  <c r="C14" s="1"/>
  <c r="G16" i="1"/>
  <c r="F16"/>
  <c r="H23" i="2" l="1"/>
  <c r="C24" s="1"/>
  <c r="E16" i="1"/>
  <c r="H16"/>
  <c r="H17" l="1"/>
  <c r="C17"/>
</calcChain>
</file>

<file path=xl/sharedStrings.xml><?xml version="1.0" encoding="utf-8"?>
<sst xmlns="http://schemas.openxmlformats.org/spreadsheetml/2006/main" count="402" uniqueCount="175">
  <si>
    <t>Борг за спожиту електро-енергію</t>
  </si>
  <si>
    <r>
      <t>Борг  по членським внескам та воді</t>
    </r>
    <r>
      <rPr>
        <b/>
        <sz val="16"/>
        <color indexed="8"/>
        <rFont val="Calibri"/>
        <family val="2"/>
        <charset val="204"/>
      </rPr>
      <t>***</t>
    </r>
  </si>
  <si>
    <t>СТ</t>
  </si>
  <si>
    <t>кВт</t>
  </si>
  <si>
    <t>грн.</t>
  </si>
  <si>
    <t>Всього по СТ</t>
  </si>
  <si>
    <t>РАЗОМ</t>
  </si>
  <si>
    <t xml:space="preserve">***  Борг за попередні роки вказан  по тарифам згідно року нарахування. </t>
  </si>
  <si>
    <t>При сплаті боргу він буде перерахований  по діючим тарифам на час сплати</t>
  </si>
  <si>
    <t>Адміністрація</t>
  </si>
  <si>
    <t>Луговий масив</t>
  </si>
  <si>
    <t>СО "ТРУДОВИК"</t>
  </si>
  <si>
    <t>БЕРІЗКА</t>
  </si>
  <si>
    <t>Адреса</t>
  </si>
  <si>
    <t>Загальний борг</t>
  </si>
  <si>
    <t>ТРОЯНДА-1</t>
  </si>
  <si>
    <t>ЧАЙКА</t>
  </si>
  <si>
    <t>РАДУГА-2</t>
  </si>
  <si>
    <t>РЕМОНТНІК</t>
  </si>
  <si>
    <t>ДЖЕРЕЛО</t>
  </si>
  <si>
    <t>БДЖІЛКА</t>
  </si>
  <si>
    <t>ДРУЖНЕ</t>
  </si>
  <si>
    <t>ПРИОЗЕРНИЙ</t>
  </si>
  <si>
    <t>1 Набережна 9</t>
  </si>
  <si>
    <t>1 Набережна 19</t>
  </si>
  <si>
    <t>1 Набережна 35</t>
  </si>
  <si>
    <t>1 Набережна 39</t>
  </si>
  <si>
    <t>1 Набережна 41</t>
  </si>
  <si>
    <t>2 Лугова 2</t>
  </si>
  <si>
    <t>2 Лугова 4</t>
  </si>
  <si>
    <t>2 Набережна 2</t>
  </si>
  <si>
    <t>2 Набережна 21/2</t>
  </si>
  <si>
    <t>2 Набережна 36</t>
  </si>
  <si>
    <t>Лугова 6</t>
  </si>
  <si>
    <t>Лугова 7</t>
  </si>
  <si>
    <t>Лугова 10</t>
  </si>
  <si>
    <t>Радужна 3</t>
  </si>
  <si>
    <t>1 Набережна 1</t>
  </si>
  <si>
    <t>1 Набережна 17</t>
  </si>
  <si>
    <t>Остання сплата за електро-енергію</t>
  </si>
  <si>
    <t>Фікс. борг за спожиту електро-енергію</t>
  </si>
  <si>
    <t>на дату</t>
  </si>
  <si>
    <t>06.09.21</t>
  </si>
  <si>
    <t>19.11.24</t>
  </si>
  <si>
    <t>16.07.24</t>
  </si>
  <si>
    <t>15.09.07</t>
  </si>
  <si>
    <t>18.09.21</t>
  </si>
  <si>
    <t>16.08.21</t>
  </si>
  <si>
    <t>30.11.24</t>
  </si>
  <si>
    <t>12.05.21</t>
  </si>
  <si>
    <t>22.11.24</t>
  </si>
  <si>
    <t>19.05.24</t>
  </si>
  <si>
    <t>30.09.15</t>
  </si>
  <si>
    <t>02.07.22</t>
  </si>
  <si>
    <t>03.05.98</t>
  </si>
  <si>
    <t>30.07.23</t>
  </si>
  <si>
    <t>26.12.24</t>
  </si>
  <si>
    <t>13.04.16</t>
  </si>
  <si>
    <t>21.08.24</t>
  </si>
  <si>
    <t>24.08.24</t>
  </si>
  <si>
    <t>09.03.19</t>
  </si>
  <si>
    <t>27.12.19</t>
  </si>
  <si>
    <t>07.08.22</t>
  </si>
  <si>
    <t>13.09.21</t>
  </si>
  <si>
    <t>31.05.23</t>
  </si>
  <si>
    <t>14.08.23</t>
  </si>
  <si>
    <t>01.07.23</t>
  </si>
  <si>
    <t>21.05.24</t>
  </si>
  <si>
    <t>20.09.22</t>
  </si>
  <si>
    <t>17.06.23</t>
  </si>
  <si>
    <t>22.11.20</t>
  </si>
  <si>
    <t>30.09.24</t>
  </si>
  <si>
    <t>09.10.10</t>
  </si>
  <si>
    <t>16.06.24</t>
  </si>
  <si>
    <t>15.11.23</t>
  </si>
  <si>
    <t>08.02.25</t>
  </si>
  <si>
    <t>17.11.24</t>
  </si>
  <si>
    <t>07.06.23</t>
  </si>
  <si>
    <t>20.11.24</t>
  </si>
  <si>
    <t>02.06.23</t>
  </si>
  <si>
    <t>30.05.24</t>
  </si>
  <si>
    <t>21.09.24</t>
  </si>
  <si>
    <t>10.04.21</t>
  </si>
  <si>
    <t>06.10.15</t>
  </si>
  <si>
    <t>11.02.25</t>
  </si>
  <si>
    <t>30.12.21</t>
  </si>
  <si>
    <t>29.07.21</t>
  </si>
  <si>
    <t>17.07.24</t>
  </si>
  <si>
    <t>01.06.24</t>
  </si>
  <si>
    <t>05.08.18</t>
  </si>
  <si>
    <t>03.03.24</t>
  </si>
  <si>
    <t>17.10.21</t>
  </si>
  <si>
    <t>08.11.24</t>
  </si>
  <si>
    <t>30.11.16</t>
  </si>
  <si>
    <t>23.10.21</t>
  </si>
  <si>
    <t>25.05.24</t>
  </si>
  <si>
    <t>29.08.20</t>
  </si>
  <si>
    <t>21.12.24</t>
  </si>
  <si>
    <t>22.02.25</t>
  </si>
  <si>
    <t>24.10.22</t>
  </si>
  <si>
    <t>14.07.24</t>
  </si>
  <si>
    <t>Боржники станом на 22.04.25р.</t>
  </si>
  <si>
    <t xml:space="preserve"> </t>
  </si>
  <si>
    <t>15.08.21</t>
  </si>
  <si>
    <t>10 Лугова,4</t>
  </si>
  <si>
    <t>10 Лугова,6</t>
  </si>
  <si>
    <t>10 Лугова,7</t>
  </si>
  <si>
    <t>7 Лугова,6</t>
  </si>
  <si>
    <t>8 Лугова,1</t>
  </si>
  <si>
    <t>8 Лугова,5</t>
  </si>
  <si>
    <t>9 Лугова,5</t>
  </si>
  <si>
    <t>9 Лугова,6</t>
  </si>
  <si>
    <t xml:space="preserve">  .  .</t>
  </si>
  <si>
    <t>12.03.25</t>
  </si>
  <si>
    <t>11 Лугова,1б</t>
  </si>
  <si>
    <t>11 Лугова,2</t>
  </si>
  <si>
    <t>11 Лугова,8</t>
  </si>
  <si>
    <t>11 Лугова,10</t>
  </si>
  <si>
    <t>11 Лугова,12</t>
  </si>
  <si>
    <t>11 Лугова,14</t>
  </si>
  <si>
    <t>12 Лугова,5</t>
  </si>
  <si>
    <t>12 Лугова,9</t>
  </si>
  <si>
    <t>12 Лугова,10</t>
  </si>
  <si>
    <t>12 Лугова,11</t>
  </si>
  <si>
    <t>12 Лугова,14</t>
  </si>
  <si>
    <t>13 Лугова,4</t>
  </si>
  <si>
    <t>13 Лугова,6</t>
  </si>
  <si>
    <t>13 Лугова,7</t>
  </si>
  <si>
    <t>13 Лугова,10</t>
  </si>
  <si>
    <t>31.01.22</t>
  </si>
  <si>
    <t>2 Лугова,15</t>
  </si>
  <si>
    <t>2 Лугова,17</t>
  </si>
  <si>
    <t>3 Лугова,22</t>
  </si>
  <si>
    <t>3 Лугова,23</t>
  </si>
  <si>
    <t>4 Лугова,19</t>
  </si>
  <si>
    <t>4 Лугова,21</t>
  </si>
  <si>
    <t>4 Лугова,15</t>
  </si>
  <si>
    <t>5 Лугова,16</t>
  </si>
  <si>
    <t>25.03.25</t>
  </si>
  <si>
    <t>1 Лугова,2</t>
  </si>
  <si>
    <t>1 Лугова,22</t>
  </si>
  <si>
    <t>2 Лугова,18</t>
  </si>
  <si>
    <t>2 Лугова,23</t>
  </si>
  <si>
    <t>2 Лугова,24</t>
  </si>
  <si>
    <t>09.04.25</t>
  </si>
  <si>
    <t>3 Лугова,3</t>
  </si>
  <si>
    <t>3 Лугова,9</t>
  </si>
  <si>
    <t>4 Лугова,1</t>
  </si>
  <si>
    <t>4 Лугова,3</t>
  </si>
  <si>
    <t>24.03.25</t>
  </si>
  <si>
    <t>1 Набережна 27</t>
  </si>
  <si>
    <t>04.11.24</t>
  </si>
  <si>
    <t>2 Набережна 1</t>
  </si>
  <si>
    <t>02.04.25</t>
  </si>
  <si>
    <t>2 Набережна,20</t>
  </si>
  <si>
    <t>10 Лугова,8</t>
  </si>
  <si>
    <t>10 Лугова,14</t>
  </si>
  <si>
    <t>10 Лугова,26</t>
  </si>
  <si>
    <t>10 Лугова,28</t>
  </si>
  <si>
    <t>7 Лугова,9</t>
  </si>
  <si>
    <t>8 Лугова,19</t>
  </si>
  <si>
    <t>9 Лугова,14</t>
  </si>
  <si>
    <t>9 Лугова,18</t>
  </si>
  <si>
    <t>9 Лугова,20</t>
  </si>
  <si>
    <t>16 Лугова,3</t>
  </si>
  <si>
    <t>16 Лугова,4</t>
  </si>
  <si>
    <t>17 Лугова,4</t>
  </si>
  <si>
    <t>13 Лугова,15</t>
  </si>
  <si>
    <t>13 Лугова,17</t>
  </si>
  <si>
    <t>14 Лугова,7</t>
  </si>
  <si>
    <t>14 Лугова,11</t>
  </si>
  <si>
    <t>14 Лугова,12</t>
  </si>
  <si>
    <t>14 Лугова,14</t>
  </si>
  <si>
    <t>15 Лугова,2</t>
  </si>
  <si>
    <t xml:space="preserve">  ЗАГАЛЬНИЙ БОРГ     554 161 грн.          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</si>
</sst>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37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indexed="8"/>
      <name val="Calibri"/>
      <family val="2"/>
      <charset val="204"/>
    </font>
    <font>
      <b/>
      <i/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i/>
      <sz val="16"/>
      <color theme="0"/>
      <name val="Calibri"/>
      <family val="2"/>
      <charset val="204"/>
      <scheme val="minor"/>
    </font>
    <font>
      <sz val="16"/>
      <color theme="1"/>
      <name val="Arial"/>
      <family val="2"/>
      <charset val="204"/>
    </font>
    <font>
      <b/>
      <sz val="18"/>
      <color theme="1"/>
      <name val="Calibri"/>
      <family val="2"/>
      <charset val="204"/>
      <scheme val="minor"/>
    </font>
    <font>
      <b/>
      <i/>
      <sz val="18"/>
      <color theme="1"/>
      <name val="Calibri"/>
      <family val="2"/>
      <charset val="204"/>
      <scheme val="minor"/>
    </font>
    <font>
      <b/>
      <sz val="28"/>
      <color theme="1"/>
      <name val="Calibri"/>
      <family val="2"/>
      <charset val="204"/>
      <scheme val="minor"/>
    </font>
    <font>
      <b/>
      <i/>
      <sz val="28"/>
      <color theme="1"/>
      <name val="Calibri"/>
      <family val="2"/>
      <charset val="204"/>
      <scheme val="minor"/>
    </font>
    <font>
      <b/>
      <sz val="28"/>
      <color theme="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i/>
      <sz val="14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4"/>
      <name val="Arial"/>
      <family val="2"/>
      <charset val="204"/>
    </font>
    <font>
      <b/>
      <i/>
      <sz val="14"/>
      <name val="Arial"/>
      <family val="2"/>
      <charset val="204"/>
    </font>
    <font>
      <b/>
      <sz val="28"/>
      <name val="Calibri"/>
      <family val="2"/>
      <charset val="204"/>
      <scheme val="minor"/>
    </font>
    <font>
      <sz val="14"/>
      <name val="Arial"/>
      <family val="2"/>
      <charset val="204"/>
    </font>
    <font>
      <sz val="14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b/>
      <i/>
      <sz val="16"/>
      <name val="Calibri"/>
      <family val="2"/>
      <charset val="204"/>
      <scheme val="minor"/>
    </font>
    <font>
      <i/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0"/>
      <name val="Arial"/>
      <family val="2"/>
      <charset val="204"/>
    </font>
    <font>
      <b/>
      <i/>
      <sz val="18"/>
      <name val="Calibri"/>
      <family val="2"/>
      <charset val="204"/>
      <scheme val="minor"/>
    </font>
    <font>
      <b/>
      <i/>
      <u/>
      <sz val="28"/>
      <color theme="1"/>
      <name val="Calibri"/>
      <family val="2"/>
      <charset val="204"/>
      <scheme val="minor"/>
    </font>
    <font>
      <i/>
      <sz val="18"/>
      <color theme="0"/>
      <name val="Arial"/>
      <family val="2"/>
      <charset val="204"/>
    </font>
    <font>
      <sz val="18"/>
      <color theme="0"/>
      <name val="Arial"/>
      <family val="2"/>
      <charset val="204"/>
    </font>
    <font>
      <sz val="8"/>
      <name val="Arial"/>
      <family val="2"/>
      <charset val="204"/>
    </font>
    <font>
      <i/>
      <sz val="14"/>
      <name val="Arial"/>
      <family val="2"/>
      <charset val="204"/>
    </font>
    <font>
      <sz val="14"/>
      <color theme="0"/>
      <name val="Arial"/>
      <family val="2"/>
      <charset val="204"/>
    </font>
    <font>
      <b/>
      <sz val="18"/>
      <color theme="0"/>
      <name val="Calibri"/>
      <family val="2"/>
      <charset val="204"/>
      <scheme val="minor"/>
    </font>
    <font>
      <b/>
      <i/>
      <sz val="18"/>
      <color theme="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2" fillId="0" borderId="0">
      <alignment horizontal="left"/>
    </xf>
  </cellStyleXfs>
  <cellXfs count="137">
    <xf numFmtId="0" fontId="0" fillId="0" borderId="0" xfId="0"/>
    <xf numFmtId="0" fontId="0" fillId="0" borderId="0" xfId="0" applyBorder="1"/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3" fontId="6" fillId="0" borderId="4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3" fontId="7" fillId="0" borderId="4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vertical="top" wrapText="1"/>
    </xf>
    <xf numFmtId="3" fontId="12" fillId="0" borderId="0" xfId="0" applyNumberFormat="1" applyFont="1" applyAlignment="1">
      <alignment vertical="center"/>
    </xf>
    <xf numFmtId="3" fontId="13" fillId="0" borderId="0" xfId="0" applyNumberFormat="1" applyFont="1" applyBorder="1" applyAlignment="1">
      <alignment wrapText="1"/>
    </xf>
    <xf numFmtId="0" fontId="14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3" fontId="15" fillId="0" borderId="0" xfId="0" applyNumberFormat="1" applyFont="1" applyBorder="1" applyAlignment="1">
      <alignment horizontal="center" vertical="top" wrapText="1"/>
    </xf>
    <xf numFmtId="3" fontId="1" fillId="0" borderId="0" xfId="0" applyNumberFormat="1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center" vertical="top" wrapText="1"/>
    </xf>
    <xf numFmtId="164" fontId="16" fillId="0" borderId="0" xfId="0" applyNumberFormat="1" applyFont="1" applyBorder="1" applyAlignment="1">
      <alignment horizontal="center" vertical="top" wrapText="1"/>
    </xf>
    <xf numFmtId="0" fontId="17" fillId="0" borderId="0" xfId="0" applyFont="1" applyAlignment="1">
      <alignment vertical="center"/>
    </xf>
    <xf numFmtId="0" fontId="17" fillId="0" borderId="0" xfId="0" applyFont="1" applyAlignment="1"/>
    <xf numFmtId="0" fontId="18" fillId="0" borderId="0" xfId="0" applyFont="1" applyAlignment="1">
      <alignment horizontal="center"/>
    </xf>
    <xf numFmtId="3" fontId="17" fillId="0" borderId="0" xfId="0" applyNumberFormat="1" applyFont="1" applyAlignment="1"/>
    <xf numFmtId="3" fontId="17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14" fillId="0" borderId="0" xfId="0" applyFont="1" applyBorder="1" applyAlignment="1">
      <alignment vertical="center" wrapText="1"/>
    </xf>
    <xf numFmtId="0" fontId="1" fillId="0" borderId="0" xfId="0" applyFont="1" applyBorder="1" applyAlignment="1">
      <alignment wrapText="1"/>
    </xf>
    <xf numFmtId="3" fontId="15" fillId="0" borderId="0" xfId="0" applyNumberFormat="1" applyFont="1" applyBorder="1" applyAlignment="1">
      <alignment horizontal="center" wrapText="1"/>
    </xf>
    <xf numFmtId="164" fontId="16" fillId="0" borderId="0" xfId="0" applyNumberFormat="1" applyFont="1" applyBorder="1" applyAlignment="1">
      <alignment horizontal="center" wrapText="1"/>
    </xf>
    <xf numFmtId="3" fontId="14" fillId="0" borderId="0" xfId="0" applyNumberFormat="1" applyFont="1" applyBorder="1" applyAlignment="1">
      <alignment horizontal="center" vertical="top"/>
    </xf>
    <xf numFmtId="3" fontId="9" fillId="0" borderId="6" xfId="0" applyNumberFormat="1" applyFont="1" applyBorder="1" applyAlignment="1">
      <alignment horizontal="center" wrapText="1"/>
    </xf>
    <xf numFmtId="0" fontId="3" fillId="0" borderId="7" xfId="0" applyFont="1" applyBorder="1" applyAlignment="1">
      <alignment vertical="center" wrapText="1"/>
    </xf>
    <xf numFmtId="3" fontId="5" fillId="0" borderId="13" xfId="0" applyNumberFormat="1" applyFont="1" applyBorder="1" applyAlignment="1">
      <alignment horizontal="center" vertical="center" wrapText="1"/>
    </xf>
    <xf numFmtId="3" fontId="6" fillId="0" borderId="13" xfId="0" applyNumberFormat="1" applyFont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3" fontId="6" fillId="0" borderId="14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center" wrapText="1"/>
    </xf>
    <xf numFmtId="3" fontId="12" fillId="0" borderId="0" xfId="0" applyNumberFormat="1" applyFont="1" applyAlignment="1">
      <alignment horizontal="center" vertical="center"/>
    </xf>
    <xf numFmtId="3" fontId="19" fillId="0" borderId="0" xfId="0" applyNumberFormat="1" applyFont="1" applyBorder="1" applyAlignment="1">
      <alignment horizontal="center" wrapText="1"/>
    </xf>
    <xf numFmtId="0" fontId="17" fillId="0" borderId="0" xfId="0" applyFont="1" applyAlignment="1">
      <alignment horizontal="center"/>
    </xf>
    <xf numFmtId="3" fontId="14" fillId="0" borderId="0" xfId="0" applyNumberFormat="1" applyFont="1" applyBorder="1" applyAlignment="1">
      <alignment horizontal="center" vertical="center"/>
    </xf>
    <xf numFmtId="164" fontId="0" fillId="0" borderId="0" xfId="0" applyNumberFormat="1"/>
    <xf numFmtId="3" fontId="19" fillId="0" borderId="0" xfId="0" applyNumberFormat="1" applyFont="1" applyBorder="1" applyAlignment="1">
      <alignment wrapText="1"/>
    </xf>
    <xf numFmtId="0" fontId="21" fillId="0" borderId="10" xfId="0" applyFont="1" applyBorder="1" applyAlignment="1">
      <alignment vertical="top" wrapText="1"/>
    </xf>
    <xf numFmtId="3" fontId="9" fillId="0" borderId="3" xfId="0" applyNumberFormat="1" applyFont="1" applyBorder="1" applyAlignment="1">
      <alignment horizontal="center" vertical="center" wrapText="1"/>
    </xf>
    <xf numFmtId="3" fontId="10" fillId="0" borderId="11" xfId="0" applyNumberFormat="1" applyFont="1" applyBorder="1" applyAlignment="1">
      <alignment horizontal="center" vertical="center" wrapText="1"/>
    </xf>
    <xf numFmtId="0" fontId="8" fillId="0" borderId="10" xfId="0" applyFont="1" applyBorder="1"/>
    <xf numFmtId="3" fontId="9" fillId="0" borderId="3" xfId="0" applyNumberFormat="1" applyFont="1" applyBorder="1" applyAlignment="1">
      <alignment horizontal="center" vertical="top" wrapText="1"/>
    </xf>
    <xf numFmtId="0" fontId="14" fillId="0" borderId="0" xfId="0" applyFont="1" applyBorder="1" applyAlignment="1">
      <alignment horizontal="left" vertical="center" wrapText="1"/>
    </xf>
    <xf numFmtId="3" fontId="6" fillId="0" borderId="10" xfId="0" applyNumberFormat="1" applyFont="1" applyBorder="1" applyAlignment="1">
      <alignment horizontal="center" vertical="center" wrapText="1"/>
    </xf>
    <xf numFmtId="3" fontId="5" fillId="0" borderId="10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2" fillId="0" borderId="0" xfId="0" applyFont="1"/>
    <xf numFmtId="3" fontId="23" fillId="0" borderId="3" xfId="0" applyNumberFormat="1" applyFont="1" applyBorder="1" applyAlignment="1">
      <alignment horizontal="center" vertical="center" wrapText="1"/>
    </xf>
    <xf numFmtId="3" fontId="24" fillId="2" borderId="15" xfId="0" applyNumberFormat="1" applyFont="1" applyFill="1" applyBorder="1" applyAlignment="1">
      <alignment horizontal="center" vertical="center" wrapText="1"/>
    </xf>
    <xf numFmtId="3" fontId="25" fillId="0" borderId="0" xfId="0" applyNumberFormat="1" applyFont="1" applyBorder="1" applyAlignment="1">
      <alignment horizontal="center" wrapText="1"/>
    </xf>
    <xf numFmtId="0" fontId="26" fillId="0" borderId="0" xfId="0" applyFont="1" applyBorder="1" applyAlignment="1">
      <alignment horizontal="left" vertical="center" wrapText="1"/>
    </xf>
    <xf numFmtId="3" fontId="12" fillId="0" borderId="0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vertical="top" wrapText="1"/>
    </xf>
    <xf numFmtId="3" fontId="10" fillId="0" borderId="19" xfId="0" applyNumberFormat="1" applyFont="1" applyBorder="1" applyAlignment="1">
      <alignment horizontal="center" vertical="center" wrapText="1"/>
    </xf>
    <xf numFmtId="0" fontId="0" fillId="0" borderId="6" xfId="0" applyBorder="1"/>
    <xf numFmtId="3" fontId="9" fillId="0" borderId="11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 wrapText="1"/>
    </xf>
    <xf numFmtId="3" fontId="9" fillId="0" borderId="10" xfId="0" applyNumberFormat="1" applyFont="1" applyBorder="1" applyAlignment="1">
      <alignment horizontal="center" vertical="center" wrapText="1"/>
    </xf>
    <xf numFmtId="3" fontId="28" fillId="0" borderId="10" xfId="0" applyNumberFormat="1" applyFont="1" applyBorder="1" applyAlignment="1">
      <alignment horizontal="center" vertical="center" wrapText="1"/>
    </xf>
    <xf numFmtId="3" fontId="30" fillId="0" borderId="18" xfId="0" applyNumberFormat="1" applyFont="1" applyBorder="1" applyAlignment="1">
      <alignment horizontal="center" vertical="top" wrapText="1"/>
    </xf>
    <xf numFmtId="3" fontId="31" fillId="0" borderId="18" xfId="0" applyNumberFormat="1" applyFont="1" applyBorder="1" applyAlignment="1">
      <alignment horizontal="center" vertical="center" wrapText="1"/>
    </xf>
    <xf numFmtId="3" fontId="9" fillId="0" borderId="19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0" xfId="0" applyFont="1" applyBorder="1" applyAlignment="1"/>
    <xf numFmtId="3" fontId="1" fillId="0" borderId="0" xfId="0" applyNumberFormat="1" applyFont="1" applyBorder="1" applyAlignment="1"/>
    <xf numFmtId="0" fontId="27" fillId="0" borderId="12" xfId="1" applyFont="1" applyBorder="1" applyAlignment="1"/>
    <xf numFmtId="0" fontId="20" fillId="0" borderId="4" xfId="1" applyFont="1" applyBorder="1" applyAlignment="1">
      <alignment horizontal="left"/>
    </xf>
    <xf numFmtId="0" fontId="20" fillId="0" borderId="8" xfId="1" applyFont="1" applyBorder="1" applyAlignment="1"/>
    <xf numFmtId="3" fontId="20" fillId="0" borderId="12" xfId="1" applyNumberFormat="1" applyFont="1" applyBorder="1" applyAlignment="1">
      <alignment horizontal="center"/>
    </xf>
    <xf numFmtId="3" fontId="20" fillId="0" borderId="4" xfId="1" applyNumberFormat="1" applyFont="1" applyBorder="1" applyAlignment="1">
      <alignment horizontal="center"/>
    </xf>
    <xf numFmtId="3" fontId="33" fillId="0" borderId="12" xfId="1" applyNumberFormat="1" applyFont="1" applyBorder="1" applyAlignment="1">
      <alignment horizontal="center"/>
    </xf>
    <xf numFmtId="3" fontId="34" fillId="0" borderId="4" xfId="1" applyNumberFormat="1" applyFont="1" applyBorder="1" applyAlignment="1">
      <alignment horizontal="center"/>
    </xf>
    <xf numFmtId="3" fontId="7" fillId="2" borderId="14" xfId="0" applyNumberFormat="1" applyFont="1" applyFill="1" applyBorder="1" applyAlignment="1">
      <alignment horizontal="center" vertical="center" wrapText="1"/>
    </xf>
    <xf numFmtId="0" fontId="27" fillId="0" borderId="12" xfId="1" applyFont="1" applyBorder="1" applyAlignment="1"/>
    <xf numFmtId="0" fontId="20" fillId="0" borderId="4" xfId="1" applyFont="1" applyBorder="1" applyAlignment="1"/>
    <xf numFmtId="0" fontId="27" fillId="0" borderId="12" xfId="1" applyFont="1" applyBorder="1" applyAlignment="1"/>
    <xf numFmtId="0" fontId="27" fillId="0" borderId="0" xfId="1" applyFont="1" applyBorder="1" applyAlignment="1"/>
    <xf numFmtId="0" fontId="27" fillId="0" borderId="0" xfId="1" applyFont="1" applyBorder="1" applyAlignment="1">
      <alignment horizontal="left"/>
    </xf>
    <xf numFmtId="0" fontId="27" fillId="0" borderId="0" xfId="1" applyFont="1" applyBorder="1" applyAlignment="1">
      <alignment horizontal="right"/>
    </xf>
    <xf numFmtId="2" fontId="27" fillId="0" borderId="0" xfId="1" applyNumberFormat="1" applyFont="1" applyBorder="1" applyAlignment="1">
      <alignment horizontal="right"/>
    </xf>
    <xf numFmtId="3" fontId="35" fillId="0" borderId="11" xfId="0" applyNumberFormat="1" applyFont="1" applyBorder="1" applyAlignment="1">
      <alignment horizontal="center" vertical="center" wrapText="1"/>
    </xf>
    <xf numFmtId="3" fontId="36" fillId="0" borderId="11" xfId="0" applyNumberFormat="1" applyFont="1" applyBorder="1" applyAlignment="1">
      <alignment horizontal="center" vertical="center" wrapText="1"/>
    </xf>
    <xf numFmtId="3" fontId="24" fillId="2" borderId="14" xfId="0" applyNumberFormat="1" applyFont="1" applyFill="1" applyBorder="1" applyAlignment="1">
      <alignment horizontal="center" vertical="center" wrapText="1"/>
    </xf>
    <xf numFmtId="0" fontId="27" fillId="0" borderId="12" xfId="1" applyFont="1" applyBorder="1" applyAlignment="1"/>
    <xf numFmtId="3" fontId="33" fillId="0" borderId="4" xfId="1" applyNumberFormat="1" applyFont="1" applyBorder="1" applyAlignment="1">
      <alignment horizontal="center"/>
    </xf>
    <xf numFmtId="0" fontId="27" fillId="0" borderId="12" xfId="1" applyFont="1" applyBorder="1" applyAlignment="1"/>
    <xf numFmtId="0" fontId="27" fillId="0" borderId="12" xfId="1" applyFont="1" applyBorder="1" applyAlignment="1"/>
    <xf numFmtId="0" fontId="27" fillId="0" borderId="12" xfId="1" applyFont="1" applyBorder="1" applyAlignment="1"/>
    <xf numFmtId="3" fontId="12" fillId="0" borderId="0" xfId="0" applyNumberFormat="1" applyFont="1" applyBorder="1" applyAlignment="1">
      <alignment horizontal="right" vertical="top" wrapText="1"/>
    </xf>
    <xf numFmtId="0" fontId="12" fillId="0" borderId="0" xfId="0" applyFont="1" applyBorder="1" applyAlignment="1">
      <alignment horizontal="right" vertical="top" wrapText="1"/>
    </xf>
    <xf numFmtId="3" fontId="3" fillId="0" borderId="4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0" borderId="16" xfId="0" applyFont="1" applyBorder="1" applyAlignment="1">
      <alignment horizontal="center" wrapText="1"/>
    </xf>
    <xf numFmtId="0" fontId="3" fillId="0" borderId="13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3" fontId="1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0" fillId="0" borderId="9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left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3" fontId="3" fillId="0" borderId="13" xfId="0" applyNumberFormat="1" applyFont="1" applyBorder="1" applyAlignment="1">
      <alignment horizontal="center" wrapText="1"/>
    </xf>
    <xf numFmtId="3" fontId="3" fillId="0" borderId="7" xfId="0" applyNumberFormat="1" applyFont="1" applyBorder="1" applyAlignment="1">
      <alignment horizontal="center" wrapText="1"/>
    </xf>
    <xf numFmtId="3" fontId="3" fillId="0" borderId="8" xfId="0" applyNumberFormat="1" applyFont="1" applyBorder="1" applyAlignment="1">
      <alignment horizontal="center" wrapText="1"/>
    </xf>
    <xf numFmtId="0" fontId="11" fillId="0" borderId="16" xfId="0" applyFont="1" applyBorder="1" applyAlignment="1">
      <alignment horizontal="center" vertical="center" wrapText="1"/>
    </xf>
    <xf numFmtId="3" fontId="3" fillId="0" borderId="13" xfId="0" applyNumberFormat="1" applyFont="1" applyBorder="1" applyAlignment="1">
      <alignment horizontal="center" vertical="top" wrapText="1"/>
    </xf>
    <xf numFmtId="3" fontId="3" fillId="0" borderId="7" xfId="0" applyNumberFormat="1" applyFont="1" applyBorder="1" applyAlignment="1">
      <alignment horizontal="center" vertical="top" wrapText="1"/>
    </xf>
    <xf numFmtId="3" fontId="3" fillId="0" borderId="8" xfId="0" applyNumberFormat="1" applyFont="1" applyBorder="1" applyAlignment="1">
      <alignment horizontal="center" vertical="top" wrapText="1"/>
    </xf>
    <xf numFmtId="3" fontId="3" fillId="0" borderId="4" xfId="0" applyNumberFormat="1" applyFont="1" applyBorder="1" applyAlignment="1">
      <alignment horizontal="center" vertical="center" wrapText="1"/>
    </xf>
    <xf numFmtId="0" fontId="10" fillId="0" borderId="17" xfId="0" applyFont="1" applyBorder="1" applyAlignment="1">
      <alignment horizontal="left" vertical="top" wrapText="1"/>
    </xf>
    <xf numFmtId="0" fontId="10" fillId="0" borderId="18" xfId="0" applyFont="1" applyBorder="1" applyAlignment="1">
      <alignment horizontal="left" vertical="top" wrapText="1"/>
    </xf>
    <xf numFmtId="3" fontId="3" fillId="0" borderId="13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0" fontId="29" fillId="0" borderId="0" xfId="0" applyFont="1" applyAlignment="1"/>
    <xf numFmtId="0" fontId="27" fillId="0" borderId="12" xfId="1" applyFont="1" applyBorder="1" applyAlignment="1"/>
    <xf numFmtId="3" fontId="35" fillId="0" borderId="10" xfId="0" applyNumberFormat="1" applyFont="1" applyBorder="1" applyAlignment="1">
      <alignment horizontal="center" vertical="center" wrapText="1"/>
    </xf>
    <xf numFmtId="3" fontId="36" fillId="0" borderId="10" xfId="0" applyNumberFormat="1" applyFont="1" applyBorder="1" applyAlignment="1">
      <alignment horizontal="center" vertical="top" wrapText="1"/>
    </xf>
    <xf numFmtId="0" fontId="10" fillId="0" borderId="17" xfId="0" applyFont="1" applyBorder="1" applyAlignment="1">
      <alignment vertical="top" wrapText="1"/>
    </xf>
    <xf numFmtId="0" fontId="10" fillId="0" borderId="18" xfId="0" applyFont="1" applyBorder="1" applyAlignment="1">
      <alignment vertical="top" wrapText="1"/>
    </xf>
    <xf numFmtId="0" fontId="27" fillId="0" borderId="12" xfId="1" applyFont="1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2"/>
  <sheetViews>
    <sheetView workbookViewId="0">
      <selection activeCell="C8" sqref="C8:G15"/>
    </sheetView>
  </sheetViews>
  <sheetFormatPr defaultRowHeight="15"/>
  <cols>
    <col min="1" max="1" width="2.28515625" customWidth="1"/>
    <col min="2" max="3" width="18.7109375" customWidth="1"/>
    <col min="4" max="4" width="12.85546875" customWidth="1"/>
    <col min="5" max="5" width="15.5703125" customWidth="1"/>
    <col min="6" max="6" width="11.7109375" customWidth="1"/>
    <col min="7" max="7" width="14.7109375" customWidth="1"/>
    <col min="8" max="8" width="16.85546875" customWidth="1"/>
  </cols>
  <sheetData>
    <row r="1" spans="1:20" ht="18.75">
      <c r="A1" s="107" t="s">
        <v>11</v>
      </c>
      <c r="B1" s="107"/>
      <c r="C1" s="107"/>
      <c r="D1" s="107"/>
      <c r="E1" s="107"/>
      <c r="F1" s="107"/>
      <c r="G1" s="107"/>
      <c r="H1" s="107"/>
    </row>
    <row r="2" spans="1:20" ht="26.25">
      <c r="A2" s="108" t="s">
        <v>101</v>
      </c>
      <c r="B2" s="108"/>
      <c r="C2" s="108"/>
      <c r="D2" s="108"/>
      <c r="E2" s="108"/>
      <c r="F2" s="108"/>
      <c r="G2" s="108"/>
      <c r="H2" s="108"/>
    </row>
    <row r="3" spans="1:20" ht="14.45" customHeight="1">
      <c r="B3" s="99" t="s">
        <v>10</v>
      </c>
      <c r="C3" s="100"/>
      <c r="D3" s="104" t="s">
        <v>39</v>
      </c>
      <c r="E3" s="98" t="s">
        <v>40</v>
      </c>
      <c r="F3" s="98" t="s">
        <v>0</v>
      </c>
      <c r="G3" s="98" t="s">
        <v>1</v>
      </c>
      <c r="H3" s="112" t="s">
        <v>14</v>
      </c>
    </row>
    <row r="4" spans="1:20" ht="14.45" customHeight="1">
      <c r="B4" s="101"/>
      <c r="C4" s="102"/>
      <c r="D4" s="105"/>
      <c r="E4" s="98"/>
      <c r="F4" s="98"/>
      <c r="G4" s="98"/>
      <c r="H4" s="112"/>
      <c r="K4" s="111"/>
      <c r="L4" s="111"/>
      <c r="M4" s="111"/>
      <c r="N4" s="111"/>
      <c r="O4" s="111"/>
      <c r="P4" s="111"/>
      <c r="Q4" s="111"/>
      <c r="R4" s="111"/>
      <c r="S4" s="111"/>
      <c r="T4" s="111"/>
    </row>
    <row r="5" spans="1:20" ht="55.15" customHeight="1">
      <c r="B5" s="2" t="s">
        <v>2</v>
      </c>
      <c r="C5" s="2" t="s">
        <v>13</v>
      </c>
      <c r="D5" s="106"/>
      <c r="E5" s="98"/>
      <c r="F5" s="98"/>
      <c r="G5" s="98"/>
      <c r="H5" s="112"/>
    </row>
    <row r="6" spans="1:20" ht="22.9" customHeight="1">
      <c r="B6" s="51" t="s">
        <v>12</v>
      </c>
      <c r="C6" s="3"/>
      <c r="D6" s="70" t="s">
        <v>41</v>
      </c>
      <c r="E6" s="29" t="s">
        <v>3</v>
      </c>
      <c r="F6" s="4" t="s">
        <v>4</v>
      </c>
      <c r="G6" s="4" t="s">
        <v>4</v>
      </c>
      <c r="H6" s="5" t="s">
        <v>4</v>
      </c>
    </row>
    <row r="7" spans="1:20" ht="6" customHeight="1">
      <c r="B7" s="3"/>
      <c r="C7" s="3"/>
      <c r="D7" s="3"/>
      <c r="E7" s="6">
        <v>5.67</v>
      </c>
      <c r="F7" s="4"/>
      <c r="G7" s="4"/>
      <c r="H7" s="5"/>
    </row>
    <row r="8" spans="1:20" ht="21" customHeight="1">
      <c r="A8">
        <v>1</v>
      </c>
      <c r="B8" s="73"/>
      <c r="C8" s="74" t="s">
        <v>104</v>
      </c>
      <c r="D8" s="75" t="s">
        <v>42</v>
      </c>
      <c r="E8" s="78" t="s">
        <v>102</v>
      </c>
      <c r="F8" s="79">
        <v>0</v>
      </c>
      <c r="G8" s="77">
        <v>6840</v>
      </c>
      <c r="H8" s="27">
        <f>F8+G8</f>
        <v>6840</v>
      </c>
    </row>
    <row r="9" spans="1:20" ht="21" customHeight="1">
      <c r="A9">
        <v>2</v>
      </c>
      <c r="B9" s="73"/>
      <c r="C9" s="74" t="s">
        <v>105</v>
      </c>
      <c r="D9" s="75" t="s">
        <v>43</v>
      </c>
      <c r="E9" s="78">
        <v>839</v>
      </c>
      <c r="F9" s="77">
        <v>4757</v>
      </c>
      <c r="G9" s="77">
        <v>4153.7</v>
      </c>
      <c r="H9" s="27">
        <f t="shared" ref="H9:H15" si="0">F9+G9</f>
        <v>8910.7000000000007</v>
      </c>
    </row>
    <row r="10" spans="1:20" ht="21" customHeight="1">
      <c r="A10">
        <v>3</v>
      </c>
      <c r="B10" s="73"/>
      <c r="C10" s="74" t="s">
        <v>106</v>
      </c>
      <c r="D10" s="75" t="s">
        <v>44</v>
      </c>
      <c r="E10" s="78" t="s">
        <v>102</v>
      </c>
      <c r="F10" s="79">
        <v>0</v>
      </c>
      <c r="G10" s="77">
        <v>3349.8</v>
      </c>
      <c r="H10" s="27">
        <f t="shared" si="0"/>
        <v>3349.8</v>
      </c>
    </row>
    <row r="11" spans="1:20" ht="21" customHeight="1">
      <c r="A11">
        <v>4</v>
      </c>
      <c r="B11" s="73"/>
      <c r="C11" s="74" t="s">
        <v>107</v>
      </c>
      <c r="D11" s="75" t="s">
        <v>45</v>
      </c>
      <c r="E11" s="78" t="s">
        <v>102</v>
      </c>
      <c r="F11" s="79">
        <v>0</v>
      </c>
      <c r="G11" s="77">
        <v>16115</v>
      </c>
      <c r="H11" s="27">
        <f t="shared" si="0"/>
        <v>16115</v>
      </c>
    </row>
    <row r="12" spans="1:20" ht="21" customHeight="1">
      <c r="A12">
        <v>5</v>
      </c>
      <c r="B12" s="73"/>
      <c r="C12" s="74" t="s">
        <v>108</v>
      </c>
      <c r="D12" s="75" t="s">
        <v>46</v>
      </c>
      <c r="E12" s="78" t="s">
        <v>102</v>
      </c>
      <c r="F12" s="79">
        <v>0</v>
      </c>
      <c r="G12" s="77">
        <v>2890</v>
      </c>
      <c r="H12" s="27">
        <f t="shared" si="0"/>
        <v>2890</v>
      </c>
    </row>
    <row r="13" spans="1:20" ht="21" customHeight="1">
      <c r="A13">
        <v>6</v>
      </c>
      <c r="B13" s="73"/>
      <c r="C13" s="74" t="s">
        <v>109</v>
      </c>
      <c r="D13" s="75" t="s">
        <v>103</v>
      </c>
      <c r="E13" s="78"/>
      <c r="F13" s="79">
        <v>0</v>
      </c>
      <c r="G13" s="77">
        <v>2890</v>
      </c>
      <c r="H13" s="27">
        <f t="shared" si="0"/>
        <v>2890</v>
      </c>
    </row>
    <row r="14" spans="1:20" ht="21" customHeight="1">
      <c r="A14">
        <v>7</v>
      </c>
      <c r="B14" s="73"/>
      <c r="C14" s="74" t="s">
        <v>110</v>
      </c>
      <c r="D14" s="75" t="s">
        <v>48</v>
      </c>
      <c r="E14" s="78" t="s">
        <v>102</v>
      </c>
      <c r="F14" s="79">
        <v>0</v>
      </c>
      <c r="G14" s="77">
        <v>5197.7</v>
      </c>
      <c r="H14" s="27">
        <f t="shared" si="0"/>
        <v>5197.7</v>
      </c>
    </row>
    <row r="15" spans="1:20" ht="21" customHeight="1">
      <c r="A15" s="61">
        <v>8</v>
      </c>
      <c r="B15" s="73"/>
      <c r="C15" s="74" t="s">
        <v>111</v>
      </c>
      <c r="D15" s="75" t="s">
        <v>49</v>
      </c>
      <c r="E15" s="78" t="s">
        <v>102</v>
      </c>
      <c r="F15" s="79">
        <v>0</v>
      </c>
      <c r="G15" s="77">
        <v>2934</v>
      </c>
      <c r="H15" s="27">
        <f t="shared" si="0"/>
        <v>2934</v>
      </c>
    </row>
    <row r="16" spans="1:20" ht="22.9" customHeight="1" thickBot="1">
      <c r="A16" s="109" t="s">
        <v>5</v>
      </c>
      <c r="B16" s="110"/>
      <c r="C16" s="7"/>
      <c r="D16" s="7"/>
      <c r="E16" s="50">
        <f>SUM(E8:E15)</f>
        <v>839</v>
      </c>
      <c r="F16" s="49">
        <f>SUM(F8:F15)</f>
        <v>4757</v>
      </c>
      <c r="G16" s="49">
        <f>SUM(G8:G15)</f>
        <v>44370.2</v>
      </c>
      <c r="H16" s="45">
        <f>SUM(H8:H15)</f>
        <v>49127.199999999997</v>
      </c>
    </row>
    <row r="17" spans="1:8" ht="36" customHeight="1">
      <c r="A17" s="103" t="s">
        <v>6</v>
      </c>
      <c r="B17" s="103"/>
      <c r="C17" s="96">
        <f>H16</f>
        <v>49127.199999999997</v>
      </c>
      <c r="D17" s="96"/>
      <c r="E17" s="97"/>
      <c r="F17" s="97"/>
      <c r="G17" s="8" t="s">
        <v>4</v>
      </c>
      <c r="H17" s="9" t="e">
        <f>#REF!+#REF!+#REF!+#REF!+#REF!+#REF!+#REF!+#REF!+#REF!+#REF!+#REF!+#REF!+#REF!+#REF!+H4+#REF!+H16</f>
        <v>#REF!</v>
      </c>
    </row>
    <row r="18" spans="1:8" ht="6" customHeight="1">
      <c r="B18" s="10"/>
      <c r="C18" s="11"/>
      <c r="D18" s="11"/>
      <c r="E18" s="12"/>
      <c r="F18" s="13"/>
      <c r="G18" s="14"/>
      <c r="H18" s="15"/>
    </row>
    <row r="19" spans="1:8" ht="17.45" customHeight="1">
      <c r="A19" s="16" t="s">
        <v>7</v>
      </c>
      <c r="B19" s="16"/>
      <c r="C19" s="17"/>
      <c r="D19" s="17"/>
      <c r="E19" s="18"/>
      <c r="F19" s="19"/>
      <c r="G19" s="20"/>
      <c r="H19" s="21"/>
    </row>
    <row r="20" spans="1:8" ht="18.75">
      <c r="A20" s="16" t="s">
        <v>8</v>
      </c>
      <c r="B20" s="16"/>
      <c r="C20" s="17"/>
      <c r="D20" s="17"/>
      <c r="E20" s="18"/>
      <c r="F20" s="19"/>
      <c r="G20" s="20"/>
      <c r="H20" s="21"/>
    </row>
    <row r="21" spans="1:8" ht="6" customHeight="1">
      <c r="B21" s="48"/>
      <c r="C21" s="48"/>
      <c r="D21" s="63"/>
      <c r="E21" s="48"/>
      <c r="F21" s="48"/>
      <c r="G21" s="48"/>
      <c r="H21" s="48"/>
    </row>
    <row r="22" spans="1:8" ht="18.75">
      <c r="B22" s="10"/>
      <c r="C22" s="11"/>
      <c r="D22" s="11"/>
      <c r="E22" s="12"/>
      <c r="F22" s="13"/>
      <c r="G22" s="26" t="s">
        <v>9</v>
      </c>
      <c r="H22" s="15"/>
    </row>
  </sheetData>
  <mergeCells count="12">
    <mergeCell ref="A1:H1"/>
    <mergeCell ref="A2:H2"/>
    <mergeCell ref="A16:B16"/>
    <mergeCell ref="K4:T4"/>
    <mergeCell ref="H3:H5"/>
    <mergeCell ref="C17:F17"/>
    <mergeCell ref="E3:E5"/>
    <mergeCell ref="F3:F5"/>
    <mergeCell ref="G3:G5"/>
    <mergeCell ref="B3:C4"/>
    <mergeCell ref="A17:B17"/>
    <mergeCell ref="D3:D5"/>
  </mergeCells>
  <pageMargins left="0" right="0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topLeftCell="A10" workbookViewId="0">
      <selection activeCell="C8" sqref="C8:G22"/>
    </sheetView>
  </sheetViews>
  <sheetFormatPr defaultRowHeight="15"/>
  <cols>
    <col min="1" max="1" width="2.7109375" customWidth="1"/>
    <col min="2" max="2" width="17.85546875" customWidth="1"/>
    <col min="3" max="3" width="19.28515625" customWidth="1"/>
    <col min="4" max="4" width="13.7109375" customWidth="1"/>
    <col min="5" max="5" width="15.28515625" customWidth="1"/>
    <col min="6" max="6" width="11.7109375" customWidth="1"/>
    <col min="7" max="7" width="14.7109375" customWidth="1"/>
    <col min="8" max="8" width="15.7109375" customWidth="1"/>
  </cols>
  <sheetData>
    <row r="1" spans="1:9" ht="18.75">
      <c r="A1" s="107" t="s">
        <v>11</v>
      </c>
      <c r="B1" s="107"/>
      <c r="C1" s="107"/>
      <c r="D1" s="107"/>
      <c r="E1" s="107"/>
      <c r="F1" s="107"/>
      <c r="G1" s="107"/>
      <c r="H1" s="107"/>
      <c r="I1" s="72"/>
    </row>
    <row r="2" spans="1:9" ht="26.25">
      <c r="A2" s="108" t="s">
        <v>101</v>
      </c>
      <c r="B2" s="108"/>
      <c r="C2" s="108"/>
      <c r="D2" s="108"/>
      <c r="E2" s="108"/>
      <c r="F2" s="108"/>
      <c r="G2" s="108"/>
      <c r="H2" s="108"/>
      <c r="I2" s="71"/>
    </row>
    <row r="3" spans="1:9" ht="14.45" customHeight="1">
      <c r="B3" s="99" t="s">
        <v>10</v>
      </c>
      <c r="C3" s="100"/>
      <c r="D3" s="104" t="s">
        <v>39</v>
      </c>
      <c r="E3" s="98" t="s">
        <v>40</v>
      </c>
      <c r="F3" s="117" t="s">
        <v>0</v>
      </c>
      <c r="G3" s="117" t="s">
        <v>1</v>
      </c>
      <c r="H3" s="114" t="s">
        <v>14</v>
      </c>
    </row>
    <row r="4" spans="1:9" ht="14.45" customHeight="1">
      <c r="B4" s="101"/>
      <c r="C4" s="102"/>
      <c r="D4" s="105"/>
      <c r="E4" s="98"/>
      <c r="F4" s="118"/>
      <c r="G4" s="118"/>
      <c r="H4" s="115"/>
    </row>
    <row r="5" spans="1:9" ht="55.15" customHeight="1">
      <c r="B5" s="2" t="s">
        <v>2</v>
      </c>
      <c r="C5" s="2" t="s">
        <v>13</v>
      </c>
      <c r="D5" s="106"/>
      <c r="E5" s="98"/>
      <c r="F5" s="119"/>
      <c r="G5" s="119"/>
      <c r="H5" s="116"/>
    </row>
    <row r="6" spans="1:9" ht="22.9" customHeight="1">
      <c r="B6" s="52" t="s">
        <v>15</v>
      </c>
      <c r="C6" s="28"/>
      <c r="D6" s="70" t="s">
        <v>41</v>
      </c>
      <c r="E6" s="29" t="s">
        <v>3</v>
      </c>
      <c r="F6" s="30" t="s">
        <v>4</v>
      </c>
      <c r="G6" s="30" t="s">
        <v>4</v>
      </c>
      <c r="H6" s="31" t="s">
        <v>4</v>
      </c>
    </row>
    <row r="7" spans="1:9" ht="6" customHeight="1">
      <c r="B7" s="32"/>
      <c r="C7" s="33"/>
      <c r="D7" s="33"/>
      <c r="E7" s="80">
        <v>5.67</v>
      </c>
      <c r="F7" s="34"/>
      <c r="G7" s="34"/>
      <c r="H7" s="35"/>
    </row>
    <row r="8" spans="1:9" s="53" customFormat="1" ht="21" customHeight="1">
      <c r="A8" s="53">
        <v>1</v>
      </c>
      <c r="B8" s="81"/>
      <c r="C8" s="74" t="s">
        <v>114</v>
      </c>
      <c r="D8" s="82" t="s">
        <v>50</v>
      </c>
      <c r="E8" s="77">
        <v>849</v>
      </c>
      <c r="F8" s="77">
        <v>4814</v>
      </c>
      <c r="G8" s="77">
        <v>4143</v>
      </c>
      <c r="H8" s="54">
        <f>F8+G8</f>
        <v>8957</v>
      </c>
    </row>
    <row r="9" spans="1:9" s="53" customFormat="1" ht="21" customHeight="1">
      <c r="A9" s="53">
        <v>2</v>
      </c>
      <c r="B9" s="81"/>
      <c r="C9" s="74" t="s">
        <v>115</v>
      </c>
      <c r="D9" s="82" t="s">
        <v>51</v>
      </c>
      <c r="E9" s="77" t="s">
        <v>102</v>
      </c>
      <c r="F9" s="79">
        <v>0</v>
      </c>
      <c r="G9" s="77">
        <v>2890</v>
      </c>
      <c r="H9" s="54">
        <f t="shared" ref="H9:H22" si="0">F9+G9</f>
        <v>2890</v>
      </c>
    </row>
    <row r="10" spans="1:9" s="53" customFormat="1" ht="21" customHeight="1">
      <c r="A10" s="53">
        <v>3</v>
      </c>
      <c r="B10" s="81"/>
      <c r="C10" s="74" t="s">
        <v>116</v>
      </c>
      <c r="D10" s="82" t="s">
        <v>112</v>
      </c>
      <c r="E10" s="77">
        <v>202</v>
      </c>
      <c r="F10" s="77">
        <v>1145</v>
      </c>
      <c r="G10" s="77">
        <v>10160</v>
      </c>
      <c r="H10" s="54">
        <f t="shared" si="0"/>
        <v>11305</v>
      </c>
    </row>
    <row r="11" spans="1:9" s="53" customFormat="1" ht="21" customHeight="1">
      <c r="A11" s="53">
        <v>4</v>
      </c>
      <c r="B11" s="81"/>
      <c r="C11" s="74" t="s">
        <v>117</v>
      </c>
      <c r="D11" s="82" t="s">
        <v>52</v>
      </c>
      <c r="E11" s="77" t="s">
        <v>102</v>
      </c>
      <c r="F11" s="79">
        <v>0</v>
      </c>
      <c r="G11" s="77">
        <v>10860</v>
      </c>
      <c r="H11" s="54">
        <f t="shared" si="0"/>
        <v>10860</v>
      </c>
    </row>
    <row r="12" spans="1:9" s="53" customFormat="1" ht="21" customHeight="1">
      <c r="A12" s="53">
        <v>5</v>
      </c>
      <c r="B12" s="81"/>
      <c r="C12" s="74" t="s">
        <v>118</v>
      </c>
      <c r="D12" s="82" t="s">
        <v>53</v>
      </c>
      <c r="E12" s="77">
        <v>381</v>
      </c>
      <c r="F12" s="77">
        <v>2160</v>
      </c>
      <c r="G12" s="77">
        <v>3190</v>
      </c>
      <c r="H12" s="54">
        <f t="shared" si="0"/>
        <v>5350</v>
      </c>
    </row>
    <row r="13" spans="1:9" s="53" customFormat="1" ht="21" customHeight="1">
      <c r="A13" s="53">
        <v>6</v>
      </c>
      <c r="B13" s="81"/>
      <c r="C13" s="74" t="s">
        <v>119</v>
      </c>
      <c r="D13" s="82" t="s">
        <v>54</v>
      </c>
      <c r="E13" s="77" t="s">
        <v>102</v>
      </c>
      <c r="F13" s="79">
        <v>0</v>
      </c>
      <c r="G13" s="77">
        <v>8495.4</v>
      </c>
      <c r="H13" s="54">
        <f t="shared" si="0"/>
        <v>8495.4</v>
      </c>
    </row>
    <row r="14" spans="1:9" s="53" customFormat="1" ht="21" customHeight="1">
      <c r="A14" s="53">
        <v>7</v>
      </c>
      <c r="B14" s="81"/>
      <c r="C14" s="74" t="s">
        <v>120</v>
      </c>
      <c r="D14" s="82" t="s">
        <v>55</v>
      </c>
      <c r="E14" s="77" t="s">
        <v>102</v>
      </c>
      <c r="F14" s="79">
        <v>0</v>
      </c>
      <c r="G14" s="77">
        <v>2890</v>
      </c>
      <c r="H14" s="54">
        <f t="shared" si="0"/>
        <v>2890</v>
      </c>
    </row>
    <row r="15" spans="1:9" s="53" customFormat="1" ht="21" customHeight="1">
      <c r="A15" s="53">
        <v>8</v>
      </c>
      <c r="B15" s="81"/>
      <c r="C15" s="74" t="s">
        <v>121</v>
      </c>
      <c r="D15" s="82" t="s">
        <v>56</v>
      </c>
      <c r="E15" s="77">
        <v>812</v>
      </c>
      <c r="F15" s="77">
        <v>4604</v>
      </c>
      <c r="G15" s="77">
        <v>4955.6000000000004</v>
      </c>
      <c r="H15" s="54">
        <f t="shared" si="0"/>
        <v>9559.6</v>
      </c>
    </row>
    <row r="16" spans="1:9" s="53" customFormat="1" ht="21" customHeight="1">
      <c r="A16" s="53">
        <v>9</v>
      </c>
      <c r="B16" s="81"/>
      <c r="C16" s="74" t="s">
        <v>122</v>
      </c>
      <c r="D16" s="82" t="s">
        <v>57</v>
      </c>
      <c r="E16" s="77">
        <v>915</v>
      </c>
      <c r="F16" s="77">
        <v>5188</v>
      </c>
      <c r="G16" s="77">
        <v>13250</v>
      </c>
      <c r="H16" s="54">
        <f t="shared" si="0"/>
        <v>18438</v>
      </c>
    </row>
    <row r="17" spans="1:8" s="53" customFormat="1" ht="21" customHeight="1">
      <c r="A17" s="53">
        <v>10</v>
      </c>
      <c r="B17" s="81"/>
      <c r="C17" s="74" t="s">
        <v>123</v>
      </c>
      <c r="D17" s="82" t="s">
        <v>58</v>
      </c>
      <c r="E17" s="77"/>
      <c r="F17" s="79">
        <v>0</v>
      </c>
      <c r="G17" s="77">
        <v>5060</v>
      </c>
      <c r="H17" s="54">
        <f t="shared" si="0"/>
        <v>5060</v>
      </c>
    </row>
    <row r="18" spans="1:8" s="53" customFormat="1" ht="21" customHeight="1">
      <c r="A18" s="53">
        <v>11</v>
      </c>
      <c r="B18" s="81"/>
      <c r="C18" s="74" t="s">
        <v>124</v>
      </c>
      <c r="D18" s="82" t="s">
        <v>59</v>
      </c>
      <c r="E18" s="77" t="s">
        <v>102</v>
      </c>
      <c r="F18" s="79">
        <v>0</v>
      </c>
      <c r="G18" s="77">
        <v>3190</v>
      </c>
      <c r="H18" s="54">
        <f t="shared" si="0"/>
        <v>3190</v>
      </c>
    </row>
    <row r="19" spans="1:8" s="53" customFormat="1" ht="21" customHeight="1">
      <c r="A19" s="53">
        <v>12</v>
      </c>
      <c r="B19" s="81"/>
      <c r="C19" s="74" t="s">
        <v>125</v>
      </c>
      <c r="D19" s="82" t="s">
        <v>60</v>
      </c>
      <c r="E19" s="77" t="s">
        <v>102</v>
      </c>
      <c r="F19" s="79">
        <v>0</v>
      </c>
      <c r="G19" s="77">
        <v>9670</v>
      </c>
      <c r="H19" s="54">
        <f t="shared" si="0"/>
        <v>9670</v>
      </c>
    </row>
    <row r="20" spans="1:8" s="53" customFormat="1" ht="21" customHeight="1">
      <c r="A20" s="53">
        <v>13</v>
      </c>
      <c r="B20" s="81"/>
      <c r="C20" s="74" t="s">
        <v>126</v>
      </c>
      <c r="D20" s="82" t="s">
        <v>46</v>
      </c>
      <c r="E20" s="77" t="s">
        <v>102</v>
      </c>
      <c r="F20" s="79">
        <v>0</v>
      </c>
      <c r="G20" s="77">
        <v>5060</v>
      </c>
      <c r="H20" s="54">
        <f t="shared" si="0"/>
        <v>5060</v>
      </c>
    </row>
    <row r="21" spans="1:8" s="53" customFormat="1" ht="21" customHeight="1">
      <c r="A21" s="53">
        <v>14</v>
      </c>
      <c r="B21" s="81"/>
      <c r="C21" s="74" t="s">
        <v>127</v>
      </c>
      <c r="D21" s="82" t="s">
        <v>113</v>
      </c>
      <c r="E21" s="77"/>
      <c r="F21" s="79">
        <v>0</v>
      </c>
      <c r="G21" s="77">
        <v>5950</v>
      </c>
      <c r="H21" s="54">
        <f t="shared" si="0"/>
        <v>5950</v>
      </c>
    </row>
    <row r="22" spans="1:8" s="53" customFormat="1" ht="21" customHeight="1">
      <c r="A22" s="53">
        <v>15</v>
      </c>
      <c r="B22" s="81"/>
      <c r="C22" s="74" t="s">
        <v>128</v>
      </c>
      <c r="D22" s="82" t="s">
        <v>61</v>
      </c>
      <c r="E22" s="77" t="s">
        <v>102</v>
      </c>
      <c r="F22" s="79">
        <v>0</v>
      </c>
      <c r="G22" s="77">
        <v>8275.5</v>
      </c>
      <c r="H22" s="54">
        <f t="shared" si="0"/>
        <v>8275.5</v>
      </c>
    </row>
    <row r="23" spans="1:8" ht="22.15" customHeight="1" thickBot="1">
      <c r="A23" s="109" t="s">
        <v>5</v>
      </c>
      <c r="B23" s="110"/>
      <c r="C23" s="7"/>
      <c r="D23" s="7"/>
      <c r="E23" s="45">
        <f>SUM(E8:E22)</f>
        <v>3159</v>
      </c>
      <c r="F23" s="62">
        <f>SUM(F8:F22)</f>
        <v>17911</v>
      </c>
      <c r="G23" s="62">
        <f>SUM(G8:G22)</f>
        <v>98039.5</v>
      </c>
      <c r="H23" s="45">
        <f>SUM(H8:H22)</f>
        <v>115950.5</v>
      </c>
    </row>
    <row r="24" spans="1:8" ht="36" customHeight="1">
      <c r="A24" s="113" t="s">
        <v>6</v>
      </c>
      <c r="B24" s="113"/>
      <c r="C24" s="96">
        <f>H23</f>
        <v>115950.5</v>
      </c>
      <c r="D24" s="96"/>
      <c r="E24" s="97"/>
      <c r="F24" s="97"/>
      <c r="G24" s="37" t="s">
        <v>4</v>
      </c>
      <c r="H24" s="38"/>
    </row>
    <row r="25" spans="1:8" ht="6" customHeight="1">
      <c r="B25" s="22"/>
      <c r="C25" s="23"/>
      <c r="D25" s="23"/>
      <c r="E25" s="24"/>
      <c r="F25" s="13"/>
      <c r="G25" s="13"/>
      <c r="H25" s="25"/>
    </row>
    <row r="26" spans="1:8" ht="18">
      <c r="A26" s="16" t="s">
        <v>7</v>
      </c>
      <c r="B26" s="16"/>
      <c r="C26" s="17"/>
      <c r="D26" s="17"/>
      <c r="E26" s="39"/>
      <c r="F26" s="19"/>
      <c r="G26" s="20"/>
      <c r="H26" s="21"/>
    </row>
    <row r="27" spans="1:8" ht="18">
      <c r="A27" s="16" t="s">
        <v>8</v>
      </c>
      <c r="B27" s="16"/>
      <c r="C27" s="17"/>
      <c r="D27" s="17"/>
      <c r="E27" s="39"/>
      <c r="F27" s="19"/>
      <c r="G27" s="20"/>
      <c r="H27" s="21"/>
    </row>
    <row r="28" spans="1:8" ht="6" customHeight="1">
      <c r="B28" s="22"/>
      <c r="C28" s="23"/>
      <c r="D28" s="23"/>
      <c r="E28" s="24"/>
      <c r="F28" s="13"/>
      <c r="G28" s="13"/>
      <c r="H28" s="25"/>
    </row>
    <row r="29" spans="1:8" ht="18.75">
      <c r="B29" s="22"/>
      <c r="C29" s="23"/>
      <c r="D29" s="23"/>
      <c r="E29" s="24"/>
      <c r="F29" s="13"/>
      <c r="G29" s="40" t="s">
        <v>9</v>
      </c>
      <c r="H29" s="25"/>
    </row>
  </sheetData>
  <mergeCells count="11">
    <mergeCell ref="A2:H2"/>
    <mergeCell ref="A1:H1"/>
    <mergeCell ref="A24:B24"/>
    <mergeCell ref="A23:B23"/>
    <mergeCell ref="H3:H5"/>
    <mergeCell ref="C24:F24"/>
    <mergeCell ref="B3:C4"/>
    <mergeCell ref="E3:E5"/>
    <mergeCell ref="F3:F5"/>
    <mergeCell ref="G3:G5"/>
    <mergeCell ref="D3:D5"/>
  </mergeCells>
  <pageMargins left="0" right="0" top="0.35433070866141736" bottom="0.35433070866141736" header="0.31496062992125984" footer="0.31496062992125984"/>
  <pageSetup paperSize="9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22"/>
  <sheetViews>
    <sheetView topLeftCell="A6" workbookViewId="0">
      <selection activeCell="C8" sqref="C8:G15"/>
    </sheetView>
  </sheetViews>
  <sheetFormatPr defaultRowHeight="15"/>
  <cols>
    <col min="1" max="1" width="2.7109375" customWidth="1"/>
    <col min="2" max="2" width="17.5703125" customWidth="1"/>
    <col min="3" max="3" width="18.7109375" customWidth="1"/>
    <col min="4" max="4" width="13.7109375" customWidth="1"/>
    <col min="5" max="5" width="15.42578125" style="53" customWidth="1"/>
    <col min="6" max="6" width="11.7109375" customWidth="1"/>
    <col min="7" max="8" width="14.7109375" customWidth="1"/>
    <col min="9" max="9" width="6" customWidth="1"/>
  </cols>
  <sheetData>
    <row r="1" spans="1:15" ht="18.75">
      <c r="A1" s="107" t="s">
        <v>11</v>
      </c>
      <c r="B1" s="107"/>
      <c r="C1" s="107"/>
      <c r="D1" s="107"/>
      <c r="E1" s="107"/>
      <c r="F1" s="107"/>
      <c r="G1" s="107"/>
      <c r="H1" s="107"/>
      <c r="I1" s="72"/>
    </row>
    <row r="2" spans="1:15" ht="26.25">
      <c r="A2" s="108" t="s">
        <v>101</v>
      </c>
      <c r="B2" s="108"/>
      <c r="C2" s="108"/>
      <c r="D2" s="108"/>
      <c r="E2" s="108"/>
      <c r="F2" s="108"/>
      <c r="G2" s="108"/>
      <c r="H2" s="108"/>
      <c r="I2" s="71"/>
    </row>
    <row r="3" spans="1:15" ht="15" customHeight="1">
      <c r="B3" s="99" t="s">
        <v>10</v>
      </c>
      <c r="C3" s="100"/>
      <c r="D3" s="104" t="s">
        <v>39</v>
      </c>
      <c r="E3" s="98" t="s">
        <v>40</v>
      </c>
      <c r="F3" s="121" t="s">
        <v>0</v>
      </c>
      <c r="G3" s="121" t="s">
        <v>1</v>
      </c>
      <c r="H3" s="112" t="s">
        <v>14</v>
      </c>
      <c r="I3" s="41"/>
    </row>
    <row r="4" spans="1:15" ht="15" customHeight="1">
      <c r="B4" s="101"/>
      <c r="C4" s="102"/>
      <c r="D4" s="105"/>
      <c r="E4" s="98"/>
      <c r="F4" s="122"/>
      <c r="G4" s="122"/>
      <c r="H4" s="112"/>
    </row>
    <row r="5" spans="1:15" ht="55.15" customHeight="1">
      <c r="B5" s="2" t="s">
        <v>2</v>
      </c>
      <c r="C5" s="2" t="s">
        <v>13</v>
      </c>
      <c r="D5" s="106"/>
      <c r="E5" s="98"/>
      <c r="F5" s="123"/>
      <c r="G5" s="123"/>
      <c r="H5" s="112"/>
      <c r="I5" s="41"/>
    </row>
    <row r="6" spans="1:15" ht="22.9" customHeight="1">
      <c r="B6" s="52" t="s">
        <v>16</v>
      </c>
      <c r="C6" s="28"/>
      <c r="D6" s="70" t="s">
        <v>41</v>
      </c>
      <c r="E6" s="29" t="s">
        <v>3</v>
      </c>
      <c r="F6" s="30" t="s">
        <v>4</v>
      </c>
      <c r="G6" s="30" t="s">
        <v>4</v>
      </c>
      <c r="H6" s="31" t="s">
        <v>4</v>
      </c>
      <c r="I6" s="41"/>
    </row>
    <row r="7" spans="1:15" ht="6" customHeight="1">
      <c r="B7" s="32"/>
      <c r="C7" s="33"/>
      <c r="D7" s="33"/>
      <c r="E7" s="90">
        <v>5.67</v>
      </c>
      <c r="F7" s="34"/>
      <c r="G7" s="34"/>
      <c r="H7" s="35"/>
      <c r="I7" s="41"/>
    </row>
    <row r="8" spans="1:15" ht="22.9" customHeight="1">
      <c r="A8">
        <v>1</v>
      </c>
      <c r="B8" s="83"/>
      <c r="C8" s="74" t="s">
        <v>130</v>
      </c>
      <c r="D8" s="82" t="s">
        <v>62</v>
      </c>
      <c r="E8" s="77"/>
      <c r="F8" s="79">
        <v>0</v>
      </c>
      <c r="G8" s="77">
        <v>8320</v>
      </c>
      <c r="H8" s="36">
        <f>F8+G8</f>
        <v>8320</v>
      </c>
      <c r="I8" s="1"/>
    </row>
    <row r="9" spans="1:15" ht="22.9" customHeight="1">
      <c r="A9">
        <v>2</v>
      </c>
      <c r="B9" s="83"/>
      <c r="C9" s="74" t="s">
        <v>131</v>
      </c>
      <c r="D9" s="82" t="s">
        <v>129</v>
      </c>
      <c r="E9" s="77" t="s">
        <v>102</v>
      </c>
      <c r="F9" s="79">
        <v>0</v>
      </c>
      <c r="G9" s="77">
        <v>2890</v>
      </c>
      <c r="H9" s="36">
        <f t="shared" ref="H9:H15" si="0">F9+G9</f>
        <v>2890</v>
      </c>
      <c r="I9" s="1"/>
    </row>
    <row r="10" spans="1:15" ht="22.9" customHeight="1">
      <c r="A10">
        <v>3</v>
      </c>
      <c r="B10" s="83"/>
      <c r="C10" s="74" t="s">
        <v>132</v>
      </c>
      <c r="D10" s="82" t="s">
        <v>63</v>
      </c>
      <c r="E10" s="77" t="s">
        <v>102</v>
      </c>
      <c r="F10" s="79">
        <v>0</v>
      </c>
      <c r="G10" s="77">
        <v>5373.8</v>
      </c>
      <c r="H10" s="36">
        <f t="shared" si="0"/>
        <v>5373.8</v>
      </c>
      <c r="I10" s="1"/>
    </row>
    <row r="11" spans="1:15" ht="22.9" customHeight="1">
      <c r="A11">
        <v>4</v>
      </c>
      <c r="B11" s="83"/>
      <c r="C11" s="74" t="s">
        <v>133</v>
      </c>
      <c r="D11" s="82" t="s">
        <v>64</v>
      </c>
      <c r="E11" s="77"/>
      <c r="F11" s="79">
        <v>0</v>
      </c>
      <c r="G11" s="77">
        <v>3260</v>
      </c>
      <c r="H11" s="36">
        <f t="shared" si="0"/>
        <v>3260</v>
      </c>
      <c r="I11" s="1"/>
    </row>
    <row r="12" spans="1:15" ht="22.9" customHeight="1">
      <c r="A12">
        <v>5</v>
      </c>
      <c r="B12" s="83"/>
      <c r="C12" s="74" t="s">
        <v>136</v>
      </c>
      <c r="D12" s="82" t="s">
        <v>65</v>
      </c>
      <c r="E12" s="77" t="s">
        <v>102</v>
      </c>
      <c r="F12" s="79">
        <v>0</v>
      </c>
      <c r="G12" s="77">
        <v>2890</v>
      </c>
      <c r="H12" s="36">
        <f t="shared" si="0"/>
        <v>2890</v>
      </c>
      <c r="I12" s="1"/>
    </row>
    <row r="13" spans="1:15" ht="22.9" customHeight="1">
      <c r="A13">
        <v>6</v>
      </c>
      <c r="B13" s="83"/>
      <c r="C13" s="74" t="s">
        <v>134</v>
      </c>
      <c r="D13" s="82" t="s">
        <v>66</v>
      </c>
      <c r="E13" s="77" t="s">
        <v>102</v>
      </c>
      <c r="F13" s="79">
        <v>0</v>
      </c>
      <c r="G13" s="77">
        <v>3190</v>
      </c>
      <c r="H13" s="36">
        <f t="shared" si="0"/>
        <v>3190</v>
      </c>
      <c r="I13" s="1"/>
    </row>
    <row r="14" spans="1:15" ht="22.9" customHeight="1">
      <c r="A14">
        <v>7</v>
      </c>
      <c r="B14" s="83"/>
      <c r="C14" s="74" t="s">
        <v>135</v>
      </c>
      <c r="D14" s="82" t="s">
        <v>67</v>
      </c>
      <c r="E14" s="77" t="s">
        <v>102</v>
      </c>
      <c r="F14" s="79">
        <v>0</v>
      </c>
      <c r="G14" s="77">
        <v>4622</v>
      </c>
      <c r="H14" s="36">
        <f t="shared" si="0"/>
        <v>4622</v>
      </c>
      <c r="I14" s="1"/>
    </row>
    <row r="15" spans="1:15" ht="22.9" customHeight="1">
      <c r="A15">
        <v>8</v>
      </c>
      <c r="B15" s="83"/>
      <c r="C15" s="74" t="s">
        <v>137</v>
      </c>
      <c r="D15" s="82" t="s">
        <v>68</v>
      </c>
      <c r="E15" s="77"/>
      <c r="F15" s="79">
        <v>0</v>
      </c>
      <c r="G15" s="77">
        <v>5276</v>
      </c>
      <c r="H15" s="36">
        <f t="shared" si="0"/>
        <v>5276</v>
      </c>
      <c r="I15" s="1"/>
      <c r="J15" s="84"/>
      <c r="K15" s="85"/>
      <c r="L15" s="84"/>
      <c r="M15" s="86"/>
      <c r="N15" s="86"/>
      <c r="O15" s="87"/>
    </row>
    <row r="16" spans="1:15" ht="22.9" customHeight="1" thickBot="1">
      <c r="A16" s="109" t="s">
        <v>5</v>
      </c>
      <c r="B16" s="110"/>
      <c r="C16" s="7"/>
      <c r="D16" s="7"/>
      <c r="E16" s="89">
        <f>SUM(E8:E15)</f>
        <v>0</v>
      </c>
      <c r="F16" s="88">
        <f>SUM(F8:F15)</f>
        <v>0</v>
      </c>
      <c r="G16" s="62">
        <f>SUM(G8:G15)</f>
        <v>35821.800000000003</v>
      </c>
      <c r="H16" s="45">
        <f>SUM(H8:H15)</f>
        <v>35821.800000000003</v>
      </c>
      <c r="I16" s="1"/>
    </row>
    <row r="17" spans="1:9" ht="36" customHeight="1">
      <c r="A17" s="120" t="s">
        <v>6</v>
      </c>
      <c r="B17" s="120"/>
      <c r="C17" s="96">
        <f>H16</f>
        <v>35821.800000000003</v>
      </c>
      <c r="D17" s="96"/>
      <c r="E17" s="97"/>
      <c r="F17" s="97"/>
      <c r="G17" s="37" t="s">
        <v>4</v>
      </c>
      <c r="H17" s="38"/>
      <c r="I17" s="42"/>
    </row>
    <row r="18" spans="1:9" ht="6" customHeight="1">
      <c r="B18" s="22"/>
      <c r="C18" s="23"/>
      <c r="D18" s="23"/>
      <c r="E18" s="56"/>
      <c r="F18" s="13"/>
      <c r="G18" s="13"/>
      <c r="H18" s="25"/>
    </row>
    <row r="19" spans="1:9" ht="18">
      <c r="A19" s="16" t="s">
        <v>7</v>
      </c>
      <c r="B19" s="16"/>
      <c r="C19" s="17"/>
      <c r="D19" s="17"/>
      <c r="E19" s="39"/>
      <c r="F19" s="19"/>
      <c r="G19" s="20"/>
      <c r="H19" s="21"/>
    </row>
    <row r="20" spans="1:9" ht="18">
      <c r="A20" s="16" t="s">
        <v>8</v>
      </c>
      <c r="B20" s="16"/>
      <c r="C20" s="17"/>
      <c r="D20" s="17"/>
      <c r="E20" s="39"/>
      <c r="F20" s="19"/>
      <c r="G20" s="20"/>
      <c r="H20" s="21"/>
    </row>
    <row r="21" spans="1:9" ht="6" customHeight="1">
      <c r="B21" s="22"/>
      <c r="C21" s="23"/>
      <c r="D21" s="23"/>
      <c r="E21" s="56"/>
      <c r="F21" s="13"/>
      <c r="G21" s="13"/>
      <c r="H21" s="25"/>
    </row>
    <row r="22" spans="1:9" ht="18.75">
      <c r="B22" s="22"/>
      <c r="C22" s="23"/>
      <c r="D22" s="23"/>
      <c r="E22" s="56"/>
      <c r="F22" s="13"/>
      <c r="G22" s="40" t="s">
        <v>9</v>
      </c>
      <c r="H22" s="25"/>
    </row>
  </sheetData>
  <mergeCells count="11">
    <mergeCell ref="A2:H2"/>
    <mergeCell ref="A1:H1"/>
    <mergeCell ref="A16:B16"/>
    <mergeCell ref="A17:B17"/>
    <mergeCell ref="H3:H5"/>
    <mergeCell ref="C17:F17"/>
    <mergeCell ref="B3:C4"/>
    <mergeCell ref="E3:E5"/>
    <mergeCell ref="F3:F5"/>
    <mergeCell ref="G3:G5"/>
    <mergeCell ref="D3:D5"/>
  </mergeCells>
  <pageMargins left="0.23622047244094491" right="0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9"/>
  <sheetViews>
    <sheetView workbookViewId="0">
      <selection activeCell="C8" sqref="C8:G12"/>
    </sheetView>
  </sheetViews>
  <sheetFormatPr defaultRowHeight="15"/>
  <cols>
    <col min="1" max="1" width="2.7109375" customWidth="1"/>
    <col min="2" max="2" width="17.7109375" customWidth="1"/>
    <col min="3" max="3" width="18.5703125" customWidth="1"/>
    <col min="4" max="4" width="13.5703125" customWidth="1"/>
    <col min="5" max="5" width="15.5703125" style="53" customWidth="1"/>
    <col min="6" max="6" width="11.7109375" customWidth="1"/>
    <col min="7" max="7" width="15.140625" customWidth="1"/>
    <col min="8" max="8" width="14.7109375" customWidth="1"/>
  </cols>
  <sheetData>
    <row r="1" spans="1:9" ht="18.75">
      <c r="A1" s="107" t="s">
        <v>11</v>
      </c>
      <c r="B1" s="107"/>
      <c r="C1" s="107"/>
      <c r="D1" s="107"/>
      <c r="E1" s="107"/>
      <c r="F1" s="107"/>
      <c r="G1" s="107"/>
      <c r="H1" s="107"/>
      <c r="I1" s="72"/>
    </row>
    <row r="2" spans="1:9" ht="26.25">
      <c r="A2" s="108" t="s">
        <v>101</v>
      </c>
      <c r="B2" s="108"/>
      <c r="C2" s="108"/>
      <c r="D2" s="108"/>
      <c r="E2" s="108"/>
      <c r="F2" s="108"/>
      <c r="G2" s="108"/>
      <c r="H2" s="108"/>
      <c r="I2" s="71"/>
    </row>
    <row r="3" spans="1:9" ht="14.45" customHeight="1">
      <c r="B3" s="99" t="s">
        <v>10</v>
      </c>
      <c r="C3" s="100"/>
      <c r="D3" s="104" t="s">
        <v>39</v>
      </c>
      <c r="E3" s="98" t="s">
        <v>40</v>
      </c>
      <c r="F3" s="124" t="s">
        <v>0</v>
      </c>
      <c r="G3" s="121" t="s">
        <v>1</v>
      </c>
      <c r="H3" s="112" t="s">
        <v>14</v>
      </c>
    </row>
    <row r="4" spans="1:9" ht="14.45" customHeight="1">
      <c r="B4" s="101"/>
      <c r="C4" s="102"/>
      <c r="D4" s="105"/>
      <c r="E4" s="98"/>
      <c r="F4" s="124"/>
      <c r="G4" s="122"/>
      <c r="H4" s="112"/>
    </row>
    <row r="5" spans="1:9" ht="55.15" customHeight="1">
      <c r="B5" s="2" t="s">
        <v>2</v>
      </c>
      <c r="C5" s="2" t="s">
        <v>13</v>
      </c>
      <c r="D5" s="106"/>
      <c r="E5" s="98"/>
      <c r="F5" s="124"/>
      <c r="G5" s="123"/>
      <c r="H5" s="112"/>
    </row>
    <row r="6" spans="1:9" ht="22.9" customHeight="1">
      <c r="B6" s="52" t="s">
        <v>17</v>
      </c>
      <c r="C6" s="28"/>
      <c r="D6" s="70" t="s">
        <v>41</v>
      </c>
      <c r="E6" s="29" t="s">
        <v>3</v>
      </c>
      <c r="F6" s="30" t="s">
        <v>4</v>
      </c>
      <c r="G6" s="30" t="s">
        <v>4</v>
      </c>
      <c r="H6" s="31" t="s">
        <v>4</v>
      </c>
    </row>
    <row r="7" spans="1:9" ht="6" customHeight="1">
      <c r="B7" s="32"/>
      <c r="C7" s="33"/>
      <c r="D7" s="33"/>
      <c r="E7" s="90">
        <v>5.67</v>
      </c>
      <c r="F7" s="34"/>
      <c r="G7" s="34"/>
      <c r="H7" s="35"/>
    </row>
    <row r="8" spans="1:9" ht="22.9" customHeight="1">
      <c r="A8">
        <v>1</v>
      </c>
      <c r="B8" s="91"/>
      <c r="C8" s="74" t="s">
        <v>139</v>
      </c>
      <c r="D8" s="82" t="s">
        <v>69</v>
      </c>
      <c r="E8" s="92" t="s">
        <v>102</v>
      </c>
      <c r="F8" s="79">
        <v>0</v>
      </c>
      <c r="G8" s="77">
        <v>6819.3</v>
      </c>
      <c r="H8" s="44">
        <f>F8+G8</f>
        <v>6819.3</v>
      </c>
    </row>
    <row r="9" spans="1:9" ht="22.9" customHeight="1">
      <c r="A9">
        <v>2</v>
      </c>
      <c r="B9" s="91"/>
      <c r="C9" s="74" t="s">
        <v>140</v>
      </c>
      <c r="D9" s="82" t="s">
        <v>70</v>
      </c>
      <c r="E9" s="92">
        <v>748</v>
      </c>
      <c r="F9" s="77">
        <v>4241</v>
      </c>
      <c r="G9" s="77">
        <v>8320</v>
      </c>
      <c r="H9" s="44">
        <f t="shared" ref="H9:H12" si="0">F9+G9</f>
        <v>12561</v>
      </c>
    </row>
    <row r="10" spans="1:9" ht="22.9" customHeight="1">
      <c r="A10">
        <v>3</v>
      </c>
      <c r="B10" s="91"/>
      <c r="C10" s="74" t="s">
        <v>141</v>
      </c>
      <c r="D10" s="82" t="s">
        <v>138</v>
      </c>
      <c r="E10" s="92" t="s">
        <v>102</v>
      </c>
      <c r="F10" s="79">
        <v>0</v>
      </c>
      <c r="G10" s="77">
        <v>6840</v>
      </c>
      <c r="H10" s="44">
        <f t="shared" si="0"/>
        <v>6840</v>
      </c>
    </row>
    <row r="11" spans="1:9" ht="22.9" customHeight="1">
      <c r="A11">
        <v>4</v>
      </c>
      <c r="B11" s="91"/>
      <c r="C11" s="74" t="s">
        <v>142</v>
      </c>
      <c r="D11" s="82" t="s">
        <v>71</v>
      </c>
      <c r="E11" s="92" t="s">
        <v>102</v>
      </c>
      <c r="F11" s="79">
        <v>0</v>
      </c>
      <c r="G11" s="77">
        <v>6060</v>
      </c>
      <c r="H11" s="44">
        <f t="shared" si="0"/>
        <v>6060</v>
      </c>
    </row>
    <row r="12" spans="1:9" ht="22.9" customHeight="1">
      <c r="A12">
        <v>5</v>
      </c>
      <c r="B12" s="91"/>
      <c r="C12" s="74" t="s">
        <v>143</v>
      </c>
      <c r="D12" s="82" t="s">
        <v>72</v>
      </c>
      <c r="E12" s="92" t="s">
        <v>102</v>
      </c>
      <c r="F12" s="79">
        <v>0</v>
      </c>
      <c r="G12" s="77">
        <v>13540</v>
      </c>
      <c r="H12" s="44">
        <f t="shared" si="0"/>
        <v>13540</v>
      </c>
    </row>
    <row r="13" spans="1:9" ht="22.9" customHeight="1" thickBot="1">
      <c r="A13" s="125" t="s">
        <v>5</v>
      </c>
      <c r="B13" s="126"/>
      <c r="C13" s="43"/>
      <c r="D13" s="43"/>
      <c r="E13" s="65">
        <f>SUM(E8:E12)</f>
        <v>748</v>
      </c>
      <c r="F13" s="64">
        <f>SUM(F8:F12)</f>
        <v>4241</v>
      </c>
      <c r="G13" s="64">
        <f>SUM(G8:G12)</f>
        <v>41579.300000000003</v>
      </c>
      <c r="H13" s="45">
        <f>SUM(H8:H12)</f>
        <v>45820.3</v>
      </c>
    </row>
    <row r="14" spans="1:9" ht="36" customHeight="1">
      <c r="A14" s="120" t="s">
        <v>6</v>
      </c>
      <c r="B14" s="120"/>
      <c r="C14" s="96">
        <f>H13</f>
        <v>45820.3</v>
      </c>
      <c r="D14" s="96"/>
      <c r="E14" s="97"/>
      <c r="F14" s="97"/>
      <c r="G14" s="37" t="s">
        <v>4</v>
      </c>
      <c r="H14" s="38"/>
    </row>
    <row r="15" spans="1:9" ht="6" customHeight="1">
      <c r="B15" s="22"/>
      <c r="C15" s="23"/>
      <c r="D15" s="23"/>
      <c r="E15" s="56"/>
      <c r="F15" s="13"/>
      <c r="G15" s="13"/>
      <c r="H15" s="25"/>
    </row>
    <row r="16" spans="1:9" ht="18">
      <c r="A16" s="16" t="s">
        <v>7</v>
      </c>
      <c r="B16" s="16"/>
      <c r="C16" s="17"/>
      <c r="D16" s="17"/>
      <c r="E16" s="39"/>
      <c r="F16" s="19"/>
      <c r="G16" s="20"/>
      <c r="H16" s="21"/>
    </row>
    <row r="17" spans="1:8" ht="18">
      <c r="A17" s="16" t="s">
        <v>8</v>
      </c>
      <c r="B17" s="16"/>
      <c r="C17" s="17"/>
      <c r="D17" s="17"/>
      <c r="E17" s="39"/>
      <c r="F17" s="19"/>
      <c r="G17" s="20"/>
      <c r="H17" s="21"/>
    </row>
    <row r="18" spans="1:8" ht="6" customHeight="1">
      <c r="B18" s="22"/>
      <c r="C18" s="23"/>
      <c r="D18" s="23"/>
      <c r="E18" s="56"/>
      <c r="F18" s="13"/>
      <c r="G18" s="13"/>
      <c r="H18" s="25"/>
    </row>
    <row r="19" spans="1:8" ht="18.75">
      <c r="B19" s="22"/>
      <c r="C19" s="23"/>
      <c r="D19" s="23"/>
      <c r="E19" s="56"/>
      <c r="F19" s="13"/>
      <c r="G19" s="40" t="s">
        <v>9</v>
      </c>
      <c r="H19" s="25"/>
    </row>
  </sheetData>
  <mergeCells count="11">
    <mergeCell ref="A1:H1"/>
    <mergeCell ref="A2:H2"/>
    <mergeCell ref="H3:H5"/>
    <mergeCell ref="C14:F14"/>
    <mergeCell ref="B3:C4"/>
    <mergeCell ref="E3:E5"/>
    <mergeCell ref="F3:F5"/>
    <mergeCell ref="G3:G5"/>
    <mergeCell ref="A13:B13"/>
    <mergeCell ref="A14:B14"/>
    <mergeCell ref="D3:D5"/>
  </mergeCells>
  <pageMargins left="0.11811023622047245" right="0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8"/>
  <sheetViews>
    <sheetView workbookViewId="0">
      <selection activeCell="C8" sqref="C8:G11"/>
    </sheetView>
  </sheetViews>
  <sheetFormatPr defaultRowHeight="15"/>
  <cols>
    <col min="1" max="1" width="2.7109375" customWidth="1"/>
    <col min="2" max="2" width="17.7109375" customWidth="1"/>
    <col min="3" max="3" width="18.7109375" customWidth="1"/>
    <col min="4" max="4" width="13" customWidth="1"/>
    <col min="5" max="5" width="15.140625" style="53" customWidth="1"/>
    <col min="6" max="6" width="11.7109375" customWidth="1"/>
    <col min="7" max="7" width="15" customWidth="1"/>
    <col min="8" max="8" width="14" customWidth="1"/>
  </cols>
  <sheetData>
    <row r="1" spans="1:9" ht="18.75">
      <c r="A1" s="107" t="s">
        <v>11</v>
      </c>
      <c r="B1" s="107"/>
      <c r="C1" s="107"/>
      <c r="D1" s="107"/>
      <c r="E1" s="107"/>
      <c r="F1" s="107"/>
      <c r="G1" s="107"/>
      <c r="H1" s="107"/>
      <c r="I1" s="72"/>
    </row>
    <row r="2" spans="1:9" ht="26.25">
      <c r="A2" s="108" t="s">
        <v>101</v>
      </c>
      <c r="B2" s="108"/>
      <c r="C2" s="108"/>
      <c r="D2" s="108"/>
      <c r="E2" s="108"/>
      <c r="F2" s="108"/>
      <c r="G2" s="108"/>
      <c r="H2" s="108"/>
      <c r="I2" s="71"/>
    </row>
    <row r="3" spans="1:9" ht="14.45" customHeight="1">
      <c r="B3" s="99" t="s">
        <v>10</v>
      </c>
      <c r="C3" s="100"/>
      <c r="D3" s="104" t="s">
        <v>39</v>
      </c>
      <c r="E3" s="98" t="s">
        <v>40</v>
      </c>
      <c r="F3" s="124" t="s">
        <v>0</v>
      </c>
      <c r="G3" s="121" t="s">
        <v>1</v>
      </c>
      <c r="H3" s="112" t="s">
        <v>14</v>
      </c>
    </row>
    <row r="4" spans="1:9" ht="14.45" customHeight="1">
      <c r="B4" s="101"/>
      <c r="C4" s="102"/>
      <c r="D4" s="105"/>
      <c r="E4" s="98"/>
      <c r="F4" s="124"/>
      <c r="G4" s="122"/>
      <c r="H4" s="112"/>
    </row>
    <row r="5" spans="1:9" ht="55.15" customHeight="1">
      <c r="B5" s="2" t="s">
        <v>2</v>
      </c>
      <c r="C5" s="2" t="s">
        <v>13</v>
      </c>
      <c r="D5" s="106"/>
      <c r="E5" s="98"/>
      <c r="F5" s="124"/>
      <c r="G5" s="123"/>
      <c r="H5" s="112"/>
    </row>
    <row r="6" spans="1:9" ht="22.9" customHeight="1">
      <c r="B6" s="52" t="s">
        <v>18</v>
      </c>
      <c r="C6" s="28"/>
      <c r="D6" s="70" t="s">
        <v>41</v>
      </c>
      <c r="E6" s="29" t="s">
        <v>3</v>
      </c>
      <c r="F6" s="30" t="s">
        <v>4</v>
      </c>
      <c r="G6" s="30" t="s">
        <v>4</v>
      </c>
      <c r="H6" s="31" t="s">
        <v>4</v>
      </c>
    </row>
    <row r="7" spans="1:9" ht="6" customHeight="1">
      <c r="B7" s="32"/>
      <c r="C7" s="33"/>
      <c r="D7" s="33"/>
      <c r="E7" s="90">
        <v>5.67</v>
      </c>
      <c r="F7" s="34"/>
      <c r="G7" s="34"/>
      <c r="H7" s="35"/>
    </row>
    <row r="8" spans="1:9" ht="22.9" customHeight="1">
      <c r="A8">
        <v>1</v>
      </c>
      <c r="B8" s="93"/>
      <c r="C8" s="74" t="s">
        <v>145</v>
      </c>
      <c r="D8" s="82" t="s">
        <v>73</v>
      </c>
      <c r="E8" s="92">
        <v>101</v>
      </c>
      <c r="F8" s="77">
        <v>573</v>
      </c>
      <c r="G8" s="77">
        <v>7470.1</v>
      </c>
      <c r="H8" s="36">
        <f>F8+G8</f>
        <v>8043.1</v>
      </c>
    </row>
    <row r="9" spans="1:9" ht="22.9" customHeight="1">
      <c r="A9">
        <v>2</v>
      </c>
      <c r="B9" s="93"/>
      <c r="C9" s="74" t="s">
        <v>146</v>
      </c>
      <c r="D9" s="82" t="s">
        <v>74</v>
      </c>
      <c r="E9" s="77" t="s">
        <v>102</v>
      </c>
      <c r="F9" s="79">
        <v>0</v>
      </c>
      <c r="G9" s="77">
        <v>5060</v>
      </c>
      <c r="H9" s="36">
        <f t="shared" ref="H9:H11" si="0">F9+G9</f>
        <v>5060</v>
      </c>
    </row>
    <row r="10" spans="1:9" ht="22.9" customHeight="1">
      <c r="A10" s="1">
        <v>3</v>
      </c>
      <c r="B10" s="93"/>
      <c r="C10" s="74" t="s">
        <v>147</v>
      </c>
      <c r="D10" s="82" t="s">
        <v>144</v>
      </c>
      <c r="E10" s="77" t="s">
        <v>102</v>
      </c>
      <c r="F10" s="79">
        <v>0</v>
      </c>
      <c r="G10" s="77">
        <v>2890</v>
      </c>
      <c r="H10" s="36">
        <f t="shared" si="0"/>
        <v>2890</v>
      </c>
    </row>
    <row r="11" spans="1:9" ht="22.9" customHeight="1">
      <c r="A11" s="61">
        <v>4</v>
      </c>
      <c r="B11" s="93"/>
      <c r="C11" s="74" t="s">
        <v>148</v>
      </c>
      <c r="D11" s="82" t="s">
        <v>76</v>
      </c>
      <c r="E11" s="77"/>
      <c r="F11" s="79">
        <v>0</v>
      </c>
      <c r="G11" s="77">
        <v>2890</v>
      </c>
      <c r="H11" s="36">
        <f t="shared" si="0"/>
        <v>2890</v>
      </c>
    </row>
    <row r="12" spans="1:9" ht="22.9" customHeight="1" thickBot="1">
      <c r="A12" s="109" t="s">
        <v>5</v>
      </c>
      <c r="B12" s="110"/>
      <c r="C12" s="46"/>
      <c r="D12" s="46"/>
      <c r="E12" s="45">
        <f t="shared" ref="E12:G12" si="1">SUM(E8:E11)</f>
        <v>101</v>
      </c>
      <c r="F12" s="62">
        <f t="shared" si="1"/>
        <v>573</v>
      </c>
      <c r="G12" s="62">
        <f t="shared" si="1"/>
        <v>18310.099999999999</v>
      </c>
      <c r="H12" s="45">
        <f>SUM(H8:H11)</f>
        <v>18883.099999999999</v>
      </c>
    </row>
    <row r="13" spans="1:9" ht="36" customHeight="1">
      <c r="A13" s="120" t="s">
        <v>6</v>
      </c>
      <c r="B13" s="120"/>
      <c r="C13" s="96">
        <f>H12</f>
        <v>18883.099999999999</v>
      </c>
      <c r="D13" s="96"/>
      <c r="E13" s="97"/>
      <c r="F13" s="97"/>
      <c r="G13" s="37" t="s">
        <v>4</v>
      </c>
      <c r="H13" s="38"/>
    </row>
    <row r="14" spans="1:9" ht="6" customHeight="1">
      <c r="B14" s="22"/>
      <c r="C14" s="23"/>
      <c r="D14" s="23"/>
      <c r="E14" s="56"/>
      <c r="F14" s="13"/>
      <c r="G14" s="13"/>
      <c r="H14" s="25"/>
    </row>
    <row r="15" spans="1:9" ht="18">
      <c r="A15" s="16" t="s">
        <v>7</v>
      </c>
      <c r="B15" s="16"/>
      <c r="C15" s="17"/>
      <c r="D15" s="17"/>
      <c r="E15" s="39"/>
      <c r="F15" s="19"/>
      <c r="G15" s="20"/>
      <c r="H15" s="21"/>
    </row>
    <row r="16" spans="1:9" ht="18">
      <c r="A16" s="16" t="s">
        <v>8</v>
      </c>
      <c r="B16" s="16"/>
      <c r="C16" s="17"/>
      <c r="D16" s="17"/>
      <c r="E16" s="39"/>
      <c r="F16" s="19"/>
      <c r="G16" s="20"/>
      <c r="H16" s="21"/>
    </row>
    <row r="17" spans="2:8" ht="6" customHeight="1">
      <c r="B17" s="48"/>
      <c r="C17" s="48"/>
      <c r="D17" s="69"/>
      <c r="E17" s="57"/>
      <c r="F17" s="48"/>
      <c r="G17" s="48"/>
      <c r="H17" s="48"/>
    </row>
    <row r="18" spans="2:8" ht="18.75">
      <c r="B18" s="22"/>
      <c r="C18" s="23"/>
      <c r="D18" s="23"/>
      <c r="E18" s="56"/>
      <c r="F18" s="13"/>
      <c r="G18" s="40" t="s">
        <v>9</v>
      </c>
      <c r="H18" s="25"/>
    </row>
  </sheetData>
  <mergeCells count="11">
    <mergeCell ref="A1:H1"/>
    <mergeCell ref="A2:H2"/>
    <mergeCell ref="A12:B12"/>
    <mergeCell ref="A13:B13"/>
    <mergeCell ref="H3:H5"/>
    <mergeCell ref="C13:F13"/>
    <mergeCell ref="B3:C4"/>
    <mergeCell ref="E3:E5"/>
    <mergeCell ref="F3:F5"/>
    <mergeCell ref="G3:G5"/>
    <mergeCell ref="D3:D5"/>
  </mergeCells>
  <pageMargins left="0.11811023622047245" right="0" top="0.74803149606299213" bottom="0.74803149606299213" header="0.31496062992125984" footer="0.31496062992125984"/>
  <pageSetup paperSize="9" orientation="landscape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33"/>
  <sheetViews>
    <sheetView workbookViewId="0">
      <selection activeCell="C8" sqref="C8:G26"/>
    </sheetView>
  </sheetViews>
  <sheetFormatPr defaultRowHeight="15"/>
  <cols>
    <col min="1" max="1" width="2.7109375" customWidth="1"/>
    <col min="2" max="2" width="17.7109375" customWidth="1"/>
    <col min="3" max="3" width="23.5703125" customWidth="1"/>
    <col min="4" max="4" width="13.7109375" customWidth="1"/>
    <col min="5" max="5" width="15.5703125" customWidth="1"/>
    <col min="6" max="6" width="11.7109375" customWidth="1"/>
    <col min="7" max="7" width="14.7109375" customWidth="1"/>
    <col min="8" max="8" width="14.140625" customWidth="1"/>
    <col min="9" max="9" width="2.5703125" customWidth="1"/>
  </cols>
  <sheetData>
    <row r="1" spans="1:9" ht="18.75">
      <c r="A1" s="107" t="s">
        <v>11</v>
      </c>
      <c r="B1" s="107"/>
      <c r="C1" s="107"/>
      <c r="D1" s="107"/>
      <c r="E1" s="107"/>
      <c r="F1" s="107"/>
      <c r="G1" s="107"/>
      <c r="H1" s="107"/>
      <c r="I1" s="72"/>
    </row>
    <row r="2" spans="1:9" ht="26.25">
      <c r="A2" s="108" t="s">
        <v>101</v>
      </c>
      <c r="B2" s="108"/>
      <c r="C2" s="108"/>
      <c r="D2" s="108"/>
      <c r="E2" s="108"/>
      <c r="F2" s="108"/>
      <c r="G2" s="108"/>
      <c r="H2" s="108"/>
      <c r="I2" s="71"/>
    </row>
    <row r="3" spans="1:9" ht="14.45" customHeight="1">
      <c r="B3" s="99" t="s">
        <v>10</v>
      </c>
      <c r="C3" s="100"/>
      <c r="D3" s="104" t="s">
        <v>39</v>
      </c>
      <c r="E3" s="98" t="s">
        <v>40</v>
      </c>
      <c r="F3" s="124" t="s">
        <v>0</v>
      </c>
      <c r="G3" s="121" t="s">
        <v>1</v>
      </c>
      <c r="H3" s="112" t="s">
        <v>14</v>
      </c>
    </row>
    <row r="4" spans="1:9" ht="15" customHeight="1">
      <c r="B4" s="101"/>
      <c r="C4" s="102"/>
      <c r="D4" s="105"/>
      <c r="E4" s="98"/>
      <c r="F4" s="124"/>
      <c r="G4" s="122"/>
      <c r="H4" s="112"/>
    </row>
    <row r="5" spans="1:9" ht="55.15" customHeight="1">
      <c r="B5" s="2" t="s">
        <v>2</v>
      </c>
      <c r="C5" s="2" t="s">
        <v>13</v>
      </c>
      <c r="D5" s="106"/>
      <c r="E5" s="98"/>
      <c r="F5" s="124"/>
      <c r="G5" s="123"/>
      <c r="H5" s="112"/>
    </row>
    <row r="6" spans="1:9" ht="22.9" customHeight="1">
      <c r="B6" s="52" t="s">
        <v>19</v>
      </c>
      <c r="C6" s="28"/>
      <c r="D6" s="70" t="s">
        <v>41</v>
      </c>
      <c r="E6" s="29" t="s">
        <v>3</v>
      </c>
      <c r="F6" s="30" t="s">
        <v>4</v>
      </c>
      <c r="G6" s="30" t="s">
        <v>4</v>
      </c>
      <c r="H6" s="31" t="s">
        <v>4</v>
      </c>
    </row>
    <row r="7" spans="1:9" ht="6" customHeight="1">
      <c r="B7" s="32"/>
      <c r="C7" s="33"/>
      <c r="D7" s="33"/>
      <c r="E7" s="80"/>
      <c r="F7" s="34"/>
      <c r="G7" s="34"/>
      <c r="H7" s="35"/>
    </row>
    <row r="8" spans="1:9" s="53" customFormat="1" ht="21" customHeight="1">
      <c r="A8" s="53">
        <v>1</v>
      </c>
      <c r="B8" s="94"/>
      <c r="C8" s="74" t="s">
        <v>37</v>
      </c>
      <c r="D8" s="82" t="s">
        <v>77</v>
      </c>
      <c r="E8" s="77">
        <v>398</v>
      </c>
      <c r="F8" s="77">
        <v>2030</v>
      </c>
      <c r="G8" s="77">
        <v>1674</v>
      </c>
      <c r="H8" s="54">
        <f>F8+G8</f>
        <v>3704</v>
      </c>
    </row>
    <row r="9" spans="1:9" s="53" customFormat="1" ht="21" customHeight="1">
      <c r="A9" s="53">
        <v>2</v>
      </c>
      <c r="B9" s="94"/>
      <c r="C9" s="74" t="s">
        <v>23</v>
      </c>
      <c r="D9" s="82" t="s">
        <v>78</v>
      </c>
      <c r="E9" s="77" t="s">
        <v>102</v>
      </c>
      <c r="F9" s="79">
        <v>0</v>
      </c>
      <c r="G9" s="77">
        <v>1675</v>
      </c>
      <c r="H9" s="54">
        <f t="shared" ref="H9:H26" si="0">F9+G9</f>
        <v>1675</v>
      </c>
    </row>
    <row r="10" spans="1:9" s="53" customFormat="1" ht="21" customHeight="1">
      <c r="A10" s="53">
        <v>3</v>
      </c>
      <c r="B10" s="94"/>
      <c r="C10" s="74" t="s">
        <v>38</v>
      </c>
      <c r="D10" s="82" t="s">
        <v>149</v>
      </c>
      <c r="E10" s="77">
        <v>2914</v>
      </c>
      <c r="F10" s="77">
        <v>14861</v>
      </c>
      <c r="G10" s="79">
        <v>0</v>
      </c>
      <c r="H10" s="54">
        <f t="shared" si="0"/>
        <v>14861</v>
      </c>
    </row>
    <row r="11" spans="1:9" s="53" customFormat="1" ht="21" customHeight="1">
      <c r="A11" s="53">
        <v>4</v>
      </c>
      <c r="B11" s="94"/>
      <c r="C11" s="74" t="s">
        <v>24</v>
      </c>
      <c r="D11" s="82" t="s">
        <v>79</v>
      </c>
      <c r="E11" s="77">
        <v>2955</v>
      </c>
      <c r="F11" s="77">
        <v>15071</v>
      </c>
      <c r="G11" s="77">
        <v>4424</v>
      </c>
      <c r="H11" s="54">
        <f t="shared" si="0"/>
        <v>19495</v>
      </c>
    </row>
    <row r="12" spans="1:9" s="53" customFormat="1" ht="21" customHeight="1">
      <c r="A12" s="53">
        <v>5</v>
      </c>
      <c r="B12" s="94"/>
      <c r="C12" s="74" t="s">
        <v>150</v>
      </c>
      <c r="D12" s="82" t="s">
        <v>151</v>
      </c>
      <c r="E12" s="77">
        <v>331</v>
      </c>
      <c r="F12" s="77">
        <v>1688</v>
      </c>
      <c r="G12" s="77">
        <v>466</v>
      </c>
      <c r="H12" s="54">
        <f t="shared" si="0"/>
        <v>2154</v>
      </c>
    </row>
    <row r="13" spans="1:9" s="53" customFormat="1" ht="21" customHeight="1">
      <c r="A13" s="53">
        <v>6</v>
      </c>
      <c r="B13" s="94"/>
      <c r="C13" s="74" t="s">
        <v>25</v>
      </c>
      <c r="D13" s="82" t="s">
        <v>80</v>
      </c>
      <c r="E13" s="77" t="s">
        <v>102</v>
      </c>
      <c r="F13" s="79">
        <v>0</v>
      </c>
      <c r="G13" s="77">
        <v>2375.3000000000002</v>
      </c>
      <c r="H13" s="54">
        <f t="shared" si="0"/>
        <v>2375.3000000000002</v>
      </c>
    </row>
    <row r="14" spans="1:9" s="53" customFormat="1" ht="21" customHeight="1">
      <c r="A14" s="53">
        <v>7</v>
      </c>
      <c r="B14" s="94"/>
      <c r="C14" s="74" t="s">
        <v>26</v>
      </c>
      <c r="D14" s="82" t="s">
        <v>112</v>
      </c>
      <c r="E14" s="77" t="s">
        <v>102</v>
      </c>
      <c r="F14" s="79">
        <v>0</v>
      </c>
      <c r="G14" s="77">
        <v>4684</v>
      </c>
      <c r="H14" s="54">
        <f t="shared" si="0"/>
        <v>4684</v>
      </c>
    </row>
    <row r="15" spans="1:9" s="53" customFormat="1" ht="21" customHeight="1">
      <c r="A15" s="53">
        <v>8</v>
      </c>
      <c r="B15" s="94"/>
      <c r="C15" s="74" t="s">
        <v>27</v>
      </c>
      <c r="D15" s="82" t="s">
        <v>112</v>
      </c>
      <c r="E15" s="77" t="s">
        <v>102</v>
      </c>
      <c r="F15" s="79">
        <v>0</v>
      </c>
      <c r="G15" s="77">
        <v>4684</v>
      </c>
      <c r="H15" s="54">
        <f t="shared" si="0"/>
        <v>4684</v>
      </c>
    </row>
    <row r="16" spans="1:9" s="53" customFormat="1" ht="21" customHeight="1">
      <c r="A16" s="53">
        <v>9</v>
      </c>
      <c r="B16" s="94"/>
      <c r="C16" s="74" t="s">
        <v>28</v>
      </c>
      <c r="D16" s="82" t="s">
        <v>47</v>
      </c>
      <c r="E16" s="77" t="s">
        <v>102</v>
      </c>
      <c r="F16" s="79">
        <v>0</v>
      </c>
      <c r="G16" s="77">
        <v>1675</v>
      </c>
      <c r="H16" s="54">
        <f t="shared" si="0"/>
        <v>1675</v>
      </c>
    </row>
    <row r="17" spans="1:8" s="53" customFormat="1" ht="21" customHeight="1">
      <c r="A17" s="53">
        <v>10</v>
      </c>
      <c r="B17" s="94"/>
      <c r="C17" s="74" t="s">
        <v>29</v>
      </c>
      <c r="D17" s="82" t="s">
        <v>81</v>
      </c>
      <c r="E17" s="77">
        <v>170</v>
      </c>
      <c r="F17" s="77">
        <v>867</v>
      </c>
      <c r="G17" s="77">
        <v>6980.7</v>
      </c>
      <c r="H17" s="54">
        <f t="shared" si="0"/>
        <v>7847.7</v>
      </c>
    </row>
    <row r="18" spans="1:8" s="53" customFormat="1" ht="21" customHeight="1">
      <c r="A18" s="53">
        <v>11</v>
      </c>
      <c r="B18" s="94"/>
      <c r="C18" s="74" t="s">
        <v>152</v>
      </c>
      <c r="D18" s="82" t="s">
        <v>153</v>
      </c>
      <c r="E18" s="77">
        <v>874</v>
      </c>
      <c r="F18" s="77">
        <v>4457</v>
      </c>
      <c r="G18" s="77"/>
      <c r="H18" s="54">
        <f t="shared" si="0"/>
        <v>4457</v>
      </c>
    </row>
    <row r="19" spans="1:8" s="53" customFormat="1" ht="21" customHeight="1">
      <c r="A19" s="53">
        <v>12</v>
      </c>
      <c r="B19" s="94"/>
      <c r="C19" s="74" t="s">
        <v>30</v>
      </c>
      <c r="D19" s="82" t="s">
        <v>82</v>
      </c>
      <c r="E19" s="77" t="s">
        <v>102</v>
      </c>
      <c r="F19" s="79">
        <v>0</v>
      </c>
      <c r="G19" s="77">
        <v>4684</v>
      </c>
      <c r="H19" s="54">
        <f t="shared" si="0"/>
        <v>4684</v>
      </c>
    </row>
    <row r="20" spans="1:8" s="53" customFormat="1" ht="21" customHeight="1">
      <c r="A20" s="53">
        <v>13</v>
      </c>
      <c r="B20" s="94"/>
      <c r="C20" s="74" t="s">
        <v>154</v>
      </c>
      <c r="D20" s="82" t="s">
        <v>112</v>
      </c>
      <c r="E20" s="77" t="s">
        <v>102</v>
      </c>
      <c r="F20" s="79">
        <v>0</v>
      </c>
      <c r="G20" s="77">
        <v>8224</v>
      </c>
      <c r="H20" s="54">
        <f t="shared" si="0"/>
        <v>8224</v>
      </c>
    </row>
    <row r="21" spans="1:8" s="53" customFormat="1" ht="21" customHeight="1">
      <c r="A21" s="53">
        <v>14</v>
      </c>
      <c r="B21" s="94"/>
      <c r="C21" s="74" t="s">
        <v>31</v>
      </c>
      <c r="D21" s="82" t="s">
        <v>74</v>
      </c>
      <c r="E21" s="77" t="s">
        <v>102</v>
      </c>
      <c r="F21" s="79">
        <v>0</v>
      </c>
      <c r="G21" s="77">
        <v>1675</v>
      </c>
      <c r="H21" s="54">
        <f t="shared" si="0"/>
        <v>1675</v>
      </c>
    </row>
    <row r="22" spans="1:8" s="53" customFormat="1" ht="21" customHeight="1">
      <c r="A22" s="53">
        <v>15</v>
      </c>
      <c r="B22" s="94"/>
      <c r="C22" s="74" t="s">
        <v>32</v>
      </c>
      <c r="D22" s="82" t="s">
        <v>112</v>
      </c>
      <c r="E22" s="77"/>
      <c r="F22" s="79">
        <v>0</v>
      </c>
      <c r="G22" s="77">
        <v>6304</v>
      </c>
      <c r="H22" s="54">
        <f t="shared" si="0"/>
        <v>6304</v>
      </c>
    </row>
    <row r="23" spans="1:8" s="53" customFormat="1" ht="21" customHeight="1">
      <c r="A23" s="53">
        <v>16</v>
      </c>
      <c r="B23" s="94"/>
      <c r="C23" s="74" t="s">
        <v>33</v>
      </c>
      <c r="D23" s="82" t="s">
        <v>83</v>
      </c>
      <c r="E23" s="77" t="s">
        <v>102</v>
      </c>
      <c r="F23" s="79">
        <v>0</v>
      </c>
      <c r="G23" s="77">
        <v>3624</v>
      </c>
      <c r="H23" s="54">
        <f t="shared" si="0"/>
        <v>3624</v>
      </c>
    </row>
    <row r="24" spans="1:8" s="53" customFormat="1" ht="21" customHeight="1">
      <c r="A24" s="53">
        <v>17</v>
      </c>
      <c r="B24" s="94"/>
      <c r="C24" s="74" t="s">
        <v>34</v>
      </c>
      <c r="D24" s="82" t="s">
        <v>84</v>
      </c>
      <c r="E24" s="77" t="s">
        <v>102</v>
      </c>
      <c r="F24" s="79">
        <v>0</v>
      </c>
      <c r="G24" s="77">
        <v>2879</v>
      </c>
      <c r="H24" s="54">
        <f t="shared" si="0"/>
        <v>2879</v>
      </c>
    </row>
    <row r="25" spans="1:8" s="53" customFormat="1" ht="21" customHeight="1">
      <c r="A25" s="53">
        <v>18</v>
      </c>
      <c r="B25" s="94"/>
      <c r="C25" s="74" t="s">
        <v>35</v>
      </c>
      <c r="D25" s="82" t="s">
        <v>75</v>
      </c>
      <c r="E25" s="77" t="s">
        <v>102</v>
      </c>
      <c r="F25" s="79">
        <v>0</v>
      </c>
      <c r="G25" s="77">
        <v>4684</v>
      </c>
      <c r="H25" s="54">
        <f t="shared" si="0"/>
        <v>4684</v>
      </c>
    </row>
    <row r="26" spans="1:8" s="53" customFormat="1" ht="21" customHeight="1">
      <c r="A26" s="53">
        <v>19</v>
      </c>
      <c r="B26" s="94"/>
      <c r="C26" s="74" t="s">
        <v>36</v>
      </c>
      <c r="D26" s="82" t="s">
        <v>85</v>
      </c>
      <c r="E26" s="77" t="s">
        <v>102</v>
      </c>
      <c r="F26" s="79">
        <v>0</v>
      </c>
      <c r="G26" s="77">
        <v>5424</v>
      </c>
      <c r="H26" s="54">
        <f t="shared" si="0"/>
        <v>5424</v>
      </c>
    </row>
    <row r="27" spans="1:8" ht="22.9" customHeight="1" thickBot="1">
      <c r="A27" s="109" t="s">
        <v>5</v>
      </c>
      <c r="B27" s="110"/>
      <c r="C27" s="7"/>
      <c r="D27" s="7"/>
      <c r="E27" s="45">
        <f t="shared" ref="E27:G27" si="1">SUM(E8:E26)</f>
        <v>7642</v>
      </c>
      <c r="F27" s="62">
        <f t="shared" si="1"/>
        <v>38974</v>
      </c>
      <c r="G27" s="62">
        <f t="shared" si="1"/>
        <v>66136</v>
      </c>
      <c r="H27" s="45">
        <f>SUM(H8:H26)</f>
        <v>105110</v>
      </c>
    </row>
    <row r="28" spans="1:8" ht="36" customHeight="1">
      <c r="A28" s="113" t="s">
        <v>6</v>
      </c>
      <c r="B28" s="113"/>
      <c r="C28" s="96">
        <f>H27</f>
        <v>105110</v>
      </c>
      <c r="D28" s="96"/>
      <c r="E28" s="97"/>
      <c r="F28" s="97"/>
      <c r="G28" s="37" t="s">
        <v>4</v>
      </c>
      <c r="H28" s="38"/>
    </row>
    <row r="29" spans="1:8" ht="6" customHeight="1">
      <c r="B29" s="22"/>
      <c r="C29" s="23"/>
      <c r="D29" s="23"/>
      <c r="E29" s="24"/>
      <c r="F29" s="13"/>
      <c r="G29" s="13"/>
      <c r="H29" s="25"/>
    </row>
    <row r="30" spans="1:8" ht="18">
      <c r="A30" s="16" t="s">
        <v>7</v>
      </c>
      <c r="B30" s="16"/>
      <c r="C30" s="17"/>
      <c r="D30" s="17"/>
      <c r="E30" s="39"/>
      <c r="F30" s="19"/>
      <c r="G30" s="20"/>
      <c r="H30" s="21"/>
    </row>
    <row r="31" spans="1:8" ht="18">
      <c r="A31" s="16" t="s">
        <v>8</v>
      </c>
      <c r="B31" s="16"/>
      <c r="C31" s="17"/>
      <c r="D31" s="17"/>
      <c r="E31" s="39"/>
      <c r="F31" s="19"/>
      <c r="G31" s="20"/>
      <c r="H31" s="21"/>
    </row>
    <row r="32" spans="1:8" ht="6" customHeight="1">
      <c r="B32" s="22"/>
      <c r="C32" s="23"/>
      <c r="D32" s="23"/>
      <c r="E32" s="24"/>
      <c r="F32" s="13"/>
      <c r="G32" s="13"/>
      <c r="H32" s="25"/>
    </row>
    <row r="33" spans="2:8" ht="18.75">
      <c r="B33" s="22"/>
      <c r="C33" s="23"/>
      <c r="D33" s="23"/>
      <c r="E33" s="24"/>
      <c r="F33" s="13"/>
      <c r="G33" s="40" t="s">
        <v>9</v>
      </c>
      <c r="H33" s="25"/>
    </row>
  </sheetData>
  <mergeCells count="11">
    <mergeCell ref="A1:H1"/>
    <mergeCell ref="A2:H2"/>
    <mergeCell ref="A27:B27"/>
    <mergeCell ref="A28:B28"/>
    <mergeCell ref="H3:H5"/>
    <mergeCell ref="C28:F28"/>
    <mergeCell ref="B3:C4"/>
    <mergeCell ref="E3:E5"/>
    <mergeCell ref="F3:F5"/>
    <mergeCell ref="G3:G5"/>
    <mergeCell ref="D3:D5"/>
  </mergeCells>
  <pageMargins left="0" right="0" top="0.15748031496062992" bottom="0.15748031496062992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23"/>
  <sheetViews>
    <sheetView topLeftCell="A5" workbookViewId="0">
      <selection activeCell="C8" sqref="C8:G16"/>
    </sheetView>
  </sheetViews>
  <sheetFormatPr defaultRowHeight="15"/>
  <cols>
    <col min="1" max="1" width="2.7109375" customWidth="1"/>
    <col min="2" max="2" width="18" customWidth="1"/>
    <col min="3" max="3" width="20.7109375" customWidth="1"/>
    <col min="4" max="4" width="13.28515625" customWidth="1"/>
    <col min="5" max="5" width="15.85546875" style="53" customWidth="1"/>
    <col min="6" max="6" width="11.7109375" customWidth="1"/>
    <col min="7" max="7" width="14.7109375" customWidth="1"/>
    <col min="8" max="8" width="15.42578125" customWidth="1"/>
  </cols>
  <sheetData>
    <row r="1" spans="1:9" ht="18.75">
      <c r="A1" s="107" t="s">
        <v>11</v>
      </c>
      <c r="B1" s="107"/>
      <c r="C1" s="107"/>
      <c r="D1" s="107"/>
      <c r="E1" s="107"/>
      <c r="F1" s="107"/>
      <c r="G1" s="107"/>
      <c r="H1" s="107"/>
      <c r="I1" s="72"/>
    </row>
    <row r="2" spans="1:9" ht="26.25">
      <c r="A2" s="108" t="s">
        <v>101</v>
      </c>
      <c r="B2" s="108"/>
      <c r="C2" s="108"/>
      <c r="D2" s="108"/>
      <c r="E2" s="108"/>
      <c r="F2" s="108"/>
      <c r="G2" s="108"/>
      <c r="H2" s="108"/>
      <c r="I2" s="71"/>
    </row>
    <row r="3" spans="1:9" ht="14.45" customHeight="1">
      <c r="B3" s="99" t="s">
        <v>10</v>
      </c>
      <c r="C3" s="100"/>
      <c r="D3" s="104" t="s">
        <v>39</v>
      </c>
      <c r="E3" s="98" t="s">
        <v>40</v>
      </c>
      <c r="F3" s="124" t="s">
        <v>0</v>
      </c>
      <c r="G3" s="127" t="s">
        <v>1</v>
      </c>
      <c r="H3" s="112" t="s">
        <v>14</v>
      </c>
    </row>
    <row r="4" spans="1:9" ht="15" customHeight="1">
      <c r="B4" s="101"/>
      <c r="C4" s="102"/>
      <c r="D4" s="105"/>
      <c r="E4" s="98"/>
      <c r="F4" s="124"/>
      <c r="G4" s="128"/>
      <c r="H4" s="112"/>
    </row>
    <row r="5" spans="1:9" ht="55.15" customHeight="1">
      <c r="B5" s="2" t="s">
        <v>2</v>
      </c>
      <c r="C5" s="2" t="s">
        <v>13</v>
      </c>
      <c r="D5" s="106"/>
      <c r="E5" s="98"/>
      <c r="F5" s="124"/>
      <c r="G5" s="129"/>
      <c r="H5" s="112"/>
    </row>
    <row r="6" spans="1:9" ht="21">
      <c r="B6" s="52" t="s">
        <v>20</v>
      </c>
      <c r="C6" s="28"/>
      <c r="D6" s="70" t="s">
        <v>41</v>
      </c>
      <c r="E6" s="29" t="s">
        <v>3</v>
      </c>
      <c r="F6" s="30" t="s">
        <v>4</v>
      </c>
      <c r="G6" s="30" t="s">
        <v>4</v>
      </c>
      <c r="H6" s="31" t="s">
        <v>4</v>
      </c>
    </row>
    <row r="7" spans="1:9" ht="6" customHeight="1">
      <c r="B7" s="32"/>
      <c r="C7" s="33"/>
      <c r="D7" s="33"/>
      <c r="E7" s="55"/>
      <c r="F7" s="34"/>
      <c r="G7" s="34"/>
      <c r="H7" s="35"/>
    </row>
    <row r="8" spans="1:9" ht="21" customHeight="1">
      <c r="A8">
        <v>1</v>
      </c>
      <c r="B8" s="95"/>
      <c r="C8" s="74" t="s">
        <v>155</v>
      </c>
      <c r="D8" s="82" t="s">
        <v>86</v>
      </c>
      <c r="E8" s="78">
        <v>218</v>
      </c>
      <c r="F8" s="77">
        <v>1236</v>
      </c>
      <c r="G8" s="77">
        <v>7154.3</v>
      </c>
      <c r="H8" s="44">
        <f>F8+G8</f>
        <v>8390.2999999999993</v>
      </c>
    </row>
    <row r="9" spans="1:9" ht="21" customHeight="1">
      <c r="A9">
        <v>2</v>
      </c>
      <c r="B9" s="95"/>
      <c r="C9" s="74" t="s">
        <v>156</v>
      </c>
      <c r="D9" s="75" t="s">
        <v>87</v>
      </c>
      <c r="E9" s="78" t="s">
        <v>102</v>
      </c>
      <c r="F9" s="79">
        <v>0</v>
      </c>
      <c r="G9" s="77">
        <v>7840</v>
      </c>
      <c r="H9" s="44">
        <f t="shared" ref="H9:H16" si="0">F9+G9</f>
        <v>7840</v>
      </c>
    </row>
    <row r="10" spans="1:9" ht="21" customHeight="1">
      <c r="A10">
        <v>3</v>
      </c>
      <c r="B10" s="95"/>
      <c r="C10" s="74" t="s">
        <v>157</v>
      </c>
      <c r="D10" s="75" t="s">
        <v>112</v>
      </c>
      <c r="E10" s="78"/>
      <c r="F10" s="79">
        <v>0</v>
      </c>
      <c r="G10" s="77">
        <v>6340</v>
      </c>
      <c r="H10" s="44">
        <f t="shared" si="0"/>
        <v>6340</v>
      </c>
    </row>
    <row r="11" spans="1:9" ht="21" customHeight="1">
      <c r="A11">
        <v>4</v>
      </c>
      <c r="B11" s="95"/>
      <c r="C11" s="74" t="s">
        <v>158</v>
      </c>
      <c r="D11" s="75" t="s">
        <v>88</v>
      </c>
      <c r="E11" s="78"/>
      <c r="F11" s="79">
        <v>0</v>
      </c>
      <c r="G11" s="77">
        <v>3890</v>
      </c>
      <c r="H11" s="44">
        <f t="shared" si="0"/>
        <v>3890</v>
      </c>
    </row>
    <row r="12" spans="1:9" ht="21" customHeight="1">
      <c r="A12">
        <v>5</v>
      </c>
      <c r="B12" s="95"/>
      <c r="C12" s="74" t="s">
        <v>159</v>
      </c>
      <c r="D12" s="75" t="s">
        <v>89</v>
      </c>
      <c r="E12" s="78"/>
      <c r="F12" s="77"/>
      <c r="G12" s="77">
        <v>10860</v>
      </c>
      <c r="H12" s="44">
        <f t="shared" si="0"/>
        <v>10860</v>
      </c>
    </row>
    <row r="13" spans="1:9" ht="21" customHeight="1">
      <c r="A13">
        <v>6</v>
      </c>
      <c r="B13" s="95"/>
      <c r="C13" s="74" t="s">
        <v>160</v>
      </c>
      <c r="D13" s="75" t="s">
        <v>90</v>
      </c>
      <c r="E13" s="78" t="s">
        <v>102</v>
      </c>
      <c r="F13" s="79">
        <v>0</v>
      </c>
      <c r="G13" s="77">
        <v>2890</v>
      </c>
      <c r="H13" s="44">
        <f t="shared" si="0"/>
        <v>2890</v>
      </c>
    </row>
    <row r="14" spans="1:9" ht="21" customHeight="1">
      <c r="A14">
        <v>7</v>
      </c>
      <c r="B14" s="95"/>
      <c r="C14" s="74" t="s">
        <v>161</v>
      </c>
      <c r="D14" s="75" t="s">
        <v>91</v>
      </c>
      <c r="E14" s="78"/>
      <c r="F14" s="77"/>
      <c r="G14" s="77">
        <v>9810</v>
      </c>
      <c r="H14" s="44">
        <f t="shared" si="0"/>
        <v>9810</v>
      </c>
    </row>
    <row r="15" spans="1:9" ht="21" customHeight="1">
      <c r="A15">
        <v>8</v>
      </c>
      <c r="B15" s="95"/>
      <c r="C15" s="74" t="s">
        <v>162</v>
      </c>
      <c r="D15" s="75" t="s">
        <v>92</v>
      </c>
      <c r="E15" s="78">
        <v>9565</v>
      </c>
      <c r="F15" s="77">
        <v>54234</v>
      </c>
      <c r="G15" s="77">
        <v>7480</v>
      </c>
      <c r="H15" s="44">
        <f t="shared" si="0"/>
        <v>61714</v>
      </c>
    </row>
    <row r="16" spans="1:9" ht="21" customHeight="1">
      <c r="A16" s="1">
        <v>9</v>
      </c>
      <c r="B16" s="95"/>
      <c r="C16" s="74" t="s">
        <v>163</v>
      </c>
      <c r="D16" s="75" t="s">
        <v>93</v>
      </c>
      <c r="E16" s="76" t="s">
        <v>102</v>
      </c>
      <c r="F16" s="79">
        <v>0</v>
      </c>
      <c r="G16" s="77">
        <v>13620</v>
      </c>
      <c r="H16" s="44">
        <f t="shared" si="0"/>
        <v>13620</v>
      </c>
    </row>
    <row r="17" spans="1:8" ht="22.9" customHeight="1" thickBot="1">
      <c r="A17" s="109" t="s">
        <v>5</v>
      </c>
      <c r="B17" s="110"/>
      <c r="C17" s="7"/>
      <c r="D17" s="7"/>
      <c r="E17" s="45">
        <f t="shared" ref="E17:G17" si="1">SUM(E8:E16)</f>
        <v>9783</v>
      </c>
      <c r="F17" s="62">
        <f t="shared" si="1"/>
        <v>55470</v>
      </c>
      <c r="G17" s="62">
        <f t="shared" si="1"/>
        <v>69884.3</v>
      </c>
      <c r="H17" s="45">
        <f>SUM(H8:H16)</f>
        <v>125354.3</v>
      </c>
    </row>
    <row r="18" spans="1:8" ht="36" customHeight="1">
      <c r="A18" s="120" t="s">
        <v>6</v>
      </c>
      <c r="B18" s="120"/>
      <c r="C18" s="96">
        <f>H17</f>
        <v>125354.3</v>
      </c>
      <c r="D18" s="96"/>
      <c r="E18" s="97"/>
      <c r="F18" s="97"/>
      <c r="G18" s="37" t="s">
        <v>4</v>
      </c>
      <c r="H18" s="38"/>
    </row>
    <row r="19" spans="1:8" ht="6" customHeight="1">
      <c r="B19" s="22"/>
      <c r="C19" s="23"/>
      <c r="D19" s="23"/>
      <c r="E19" s="56"/>
      <c r="F19" s="13"/>
      <c r="G19" s="13"/>
      <c r="H19" s="25"/>
    </row>
    <row r="20" spans="1:8" ht="18">
      <c r="A20" s="16" t="s">
        <v>7</v>
      </c>
      <c r="B20" s="16"/>
      <c r="C20" s="17"/>
      <c r="D20" s="17"/>
      <c r="E20" s="39"/>
      <c r="F20" s="19"/>
      <c r="G20" s="20"/>
      <c r="H20" s="21"/>
    </row>
    <row r="21" spans="1:8" ht="18">
      <c r="A21" s="16" t="s">
        <v>8</v>
      </c>
      <c r="B21" s="16"/>
      <c r="C21" s="17"/>
      <c r="D21" s="17"/>
      <c r="E21" s="39"/>
      <c r="F21" s="19"/>
      <c r="G21" s="20"/>
      <c r="H21" s="21"/>
    </row>
    <row r="22" spans="1:8" ht="6" customHeight="1">
      <c r="B22" s="22"/>
      <c r="C22" s="23"/>
      <c r="D22" s="23"/>
      <c r="E22" s="56"/>
      <c r="F22" s="13"/>
      <c r="G22" s="13"/>
      <c r="H22" s="25"/>
    </row>
    <row r="23" spans="1:8" ht="18.75">
      <c r="B23" s="22"/>
      <c r="C23" s="23"/>
      <c r="D23" s="23"/>
      <c r="E23" s="56"/>
      <c r="F23" s="13"/>
      <c r="G23" s="40" t="s">
        <v>9</v>
      </c>
      <c r="H23" s="25"/>
    </row>
  </sheetData>
  <mergeCells count="11">
    <mergeCell ref="A1:H1"/>
    <mergeCell ref="A2:H2"/>
    <mergeCell ref="A17:B17"/>
    <mergeCell ref="A18:B18"/>
    <mergeCell ref="H3:H5"/>
    <mergeCell ref="C18:F18"/>
    <mergeCell ref="B3:C4"/>
    <mergeCell ref="E3:E5"/>
    <mergeCell ref="F3:F5"/>
    <mergeCell ref="G3:G5"/>
    <mergeCell ref="D3:D5"/>
  </mergeCells>
  <pageMargins left="0" right="0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I17"/>
  <sheetViews>
    <sheetView workbookViewId="0">
      <selection activeCell="C8" sqref="C8:G10"/>
    </sheetView>
  </sheetViews>
  <sheetFormatPr defaultRowHeight="15"/>
  <cols>
    <col min="1" max="1" width="2.7109375" customWidth="1"/>
    <col min="2" max="2" width="20.5703125" customWidth="1"/>
    <col min="3" max="3" width="19.140625" customWidth="1"/>
    <col min="4" max="4" width="13.140625" customWidth="1"/>
    <col min="5" max="5" width="15.42578125" customWidth="1"/>
    <col min="6" max="6" width="11.7109375" customWidth="1"/>
    <col min="7" max="7" width="14.7109375" customWidth="1"/>
    <col min="8" max="8" width="14" customWidth="1"/>
  </cols>
  <sheetData>
    <row r="1" spans="1:9" ht="18.75">
      <c r="A1" s="107" t="s">
        <v>11</v>
      </c>
      <c r="B1" s="107"/>
      <c r="C1" s="107"/>
      <c r="D1" s="107"/>
      <c r="E1" s="107"/>
      <c r="F1" s="107"/>
      <c r="G1" s="107"/>
      <c r="H1" s="107"/>
      <c r="I1" s="72"/>
    </row>
    <row r="2" spans="1:9" ht="26.25">
      <c r="A2" s="108" t="s">
        <v>101</v>
      </c>
      <c r="B2" s="108"/>
      <c r="C2" s="108"/>
      <c r="D2" s="108"/>
      <c r="E2" s="108"/>
      <c r="F2" s="108"/>
      <c r="G2" s="108"/>
      <c r="H2" s="108"/>
      <c r="I2" s="71"/>
    </row>
    <row r="3" spans="1:9" ht="14.45" customHeight="1">
      <c r="B3" s="99" t="s">
        <v>10</v>
      </c>
      <c r="C3" s="100"/>
      <c r="D3" s="104" t="s">
        <v>39</v>
      </c>
      <c r="E3" s="98" t="s">
        <v>40</v>
      </c>
      <c r="F3" s="124" t="s">
        <v>0</v>
      </c>
      <c r="G3" s="121" t="s">
        <v>1</v>
      </c>
      <c r="H3" s="112" t="s">
        <v>14</v>
      </c>
    </row>
    <row r="4" spans="1:9" ht="14.45" customHeight="1">
      <c r="B4" s="101"/>
      <c r="C4" s="102"/>
      <c r="D4" s="105"/>
      <c r="E4" s="98"/>
      <c r="F4" s="124"/>
      <c r="G4" s="122"/>
      <c r="H4" s="112"/>
    </row>
    <row r="5" spans="1:9" ht="55.15" customHeight="1">
      <c r="B5" s="2" t="s">
        <v>2</v>
      </c>
      <c r="C5" s="2" t="s">
        <v>13</v>
      </c>
      <c r="D5" s="106"/>
      <c r="E5" s="98"/>
      <c r="F5" s="124"/>
      <c r="G5" s="123"/>
      <c r="H5" s="112"/>
    </row>
    <row r="6" spans="1:9" ht="24" customHeight="1">
      <c r="B6" s="52" t="s">
        <v>21</v>
      </c>
      <c r="C6" s="28"/>
      <c r="D6" s="70" t="s">
        <v>41</v>
      </c>
      <c r="E6" s="29" t="s">
        <v>3</v>
      </c>
      <c r="F6" s="30" t="s">
        <v>4</v>
      </c>
      <c r="G6" s="30" t="s">
        <v>4</v>
      </c>
      <c r="H6" s="31" t="s">
        <v>4</v>
      </c>
    </row>
    <row r="7" spans="1:9" ht="6" customHeight="1">
      <c r="B7" s="32"/>
      <c r="C7" s="33"/>
      <c r="D7" s="33"/>
      <c r="E7" s="80"/>
      <c r="F7" s="34"/>
      <c r="G7" s="34"/>
      <c r="H7" s="35"/>
    </row>
    <row r="8" spans="1:9" s="53" customFormat="1" ht="21" customHeight="1">
      <c r="A8" s="53">
        <v>1</v>
      </c>
      <c r="B8" s="131"/>
      <c r="C8" s="74" t="s">
        <v>164</v>
      </c>
      <c r="D8" s="82" t="s">
        <v>94</v>
      </c>
      <c r="E8" s="77" t="s">
        <v>102</v>
      </c>
      <c r="F8" s="79">
        <v>0</v>
      </c>
      <c r="G8" s="77">
        <v>3155</v>
      </c>
      <c r="H8" s="54">
        <f>F8+G8</f>
        <v>3155</v>
      </c>
    </row>
    <row r="9" spans="1:9" s="53" customFormat="1" ht="21" customHeight="1">
      <c r="A9" s="53">
        <v>2</v>
      </c>
      <c r="B9" s="131"/>
      <c r="C9" s="74" t="s">
        <v>165</v>
      </c>
      <c r="D9" s="82" t="s">
        <v>149</v>
      </c>
      <c r="E9" s="77" t="s">
        <v>102</v>
      </c>
      <c r="F9" s="79">
        <v>0</v>
      </c>
      <c r="G9" s="77">
        <v>4095</v>
      </c>
      <c r="H9" s="54">
        <f t="shared" ref="H9:H10" si="0">F9+G9</f>
        <v>4095</v>
      </c>
    </row>
    <row r="10" spans="1:9" s="53" customFormat="1" ht="21" customHeight="1">
      <c r="A10" s="53">
        <v>3</v>
      </c>
      <c r="B10" s="131"/>
      <c r="C10" s="74" t="s">
        <v>166</v>
      </c>
      <c r="D10" s="82" t="s">
        <v>112</v>
      </c>
      <c r="E10" s="77" t="s">
        <v>102</v>
      </c>
      <c r="F10" s="79">
        <v>0</v>
      </c>
      <c r="G10" s="77">
        <v>16594</v>
      </c>
      <c r="H10" s="54">
        <f t="shared" si="0"/>
        <v>16594</v>
      </c>
    </row>
    <row r="11" spans="1:9" ht="24" customHeight="1" thickBot="1">
      <c r="B11" s="125" t="s">
        <v>5</v>
      </c>
      <c r="C11" s="126"/>
      <c r="D11" s="7"/>
      <c r="E11" s="133">
        <f>SUM(E8:E10)</f>
        <v>0</v>
      </c>
      <c r="F11" s="132">
        <f>SUM(F8:F10)</f>
        <v>0</v>
      </c>
      <c r="G11" s="64">
        <f>SUM(G8:G10)</f>
        <v>23844</v>
      </c>
      <c r="H11" s="45">
        <f>SUM(H8:H10)</f>
        <v>23844</v>
      </c>
    </row>
    <row r="12" spans="1:9" ht="36" customHeight="1">
      <c r="A12" s="120" t="s">
        <v>6</v>
      </c>
      <c r="B12" s="120"/>
      <c r="C12" s="96">
        <f>H11</f>
        <v>23844</v>
      </c>
      <c r="D12" s="96"/>
      <c r="E12" s="97"/>
      <c r="F12" s="97"/>
      <c r="G12" s="37" t="s">
        <v>4</v>
      </c>
      <c r="H12" s="38"/>
    </row>
    <row r="13" spans="1:9" ht="6" customHeight="1">
      <c r="B13" s="22"/>
      <c r="C13" s="23"/>
      <c r="D13" s="23"/>
      <c r="E13" s="24"/>
      <c r="F13" s="13"/>
      <c r="G13" s="13"/>
      <c r="H13" s="25"/>
    </row>
    <row r="14" spans="1:9" ht="17.45" customHeight="1">
      <c r="A14" s="16" t="s">
        <v>7</v>
      </c>
      <c r="B14" s="16"/>
      <c r="C14" s="17"/>
      <c r="D14" s="17"/>
      <c r="E14" s="39"/>
      <c r="F14" s="19"/>
      <c r="G14" s="20"/>
      <c r="H14" s="21"/>
    </row>
    <row r="15" spans="1:9" ht="18">
      <c r="A15" s="16" t="s">
        <v>8</v>
      </c>
      <c r="B15" s="16"/>
      <c r="C15" s="17"/>
      <c r="D15" s="17"/>
      <c r="E15" s="39"/>
      <c r="F15" s="19"/>
      <c r="G15" s="20"/>
      <c r="H15" s="21"/>
    </row>
    <row r="16" spans="1:9" ht="6" customHeight="1">
      <c r="B16" s="22"/>
      <c r="C16" s="23"/>
      <c r="D16" s="23"/>
      <c r="E16" s="24"/>
      <c r="F16" s="13"/>
      <c r="G16" s="13"/>
      <c r="H16" s="25"/>
    </row>
    <row r="17" spans="2:8" ht="18.75">
      <c r="B17" s="22"/>
      <c r="C17" s="23"/>
      <c r="D17" s="23"/>
      <c r="E17" s="24"/>
      <c r="F17" s="13"/>
      <c r="G17" s="40" t="s">
        <v>9</v>
      </c>
      <c r="H17" s="25"/>
    </row>
  </sheetData>
  <mergeCells count="11">
    <mergeCell ref="A1:H1"/>
    <mergeCell ref="A2:H2"/>
    <mergeCell ref="H3:H5"/>
    <mergeCell ref="C12:F12"/>
    <mergeCell ref="B3:C4"/>
    <mergeCell ref="E3:E5"/>
    <mergeCell ref="F3:F5"/>
    <mergeCell ref="G3:G5"/>
    <mergeCell ref="A12:B12"/>
    <mergeCell ref="D3:D5"/>
    <mergeCell ref="B11:C11"/>
  </mergeCells>
  <pageMargins left="0" right="0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I22"/>
  <sheetViews>
    <sheetView tabSelected="1" topLeftCell="A6" workbookViewId="0">
      <selection activeCell="A21" sqref="A21:H21"/>
    </sheetView>
  </sheetViews>
  <sheetFormatPr defaultRowHeight="15"/>
  <cols>
    <col min="1" max="1" width="2.7109375" customWidth="1"/>
    <col min="2" max="2" width="21.140625" customWidth="1"/>
    <col min="3" max="3" width="19.5703125" customWidth="1"/>
    <col min="4" max="4" width="13.7109375" customWidth="1"/>
    <col min="5" max="5" width="15.42578125" style="53" customWidth="1"/>
    <col min="6" max="6" width="11.7109375" customWidth="1"/>
    <col min="7" max="7" width="14.7109375" customWidth="1"/>
    <col min="8" max="8" width="16.5703125" customWidth="1"/>
    <col min="11" max="11" width="18.5703125" customWidth="1"/>
  </cols>
  <sheetData>
    <row r="1" spans="1:9" ht="18.75">
      <c r="A1" s="107" t="s">
        <v>11</v>
      </c>
      <c r="B1" s="107"/>
      <c r="C1" s="107"/>
      <c r="D1" s="107"/>
      <c r="E1" s="107"/>
      <c r="F1" s="107"/>
      <c r="G1" s="107"/>
      <c r="H1" s="107"/>
      <c r="I1" s="72"/>
    </row>
    <row r="2" spans="1:9" ht="26.25">
      <c r="A2" s="108" t="s">
        <v>101</v>
      </c>
      <c r="B2" s="108"/>
      <c r="C2" s="108"/>
      <c r="D2" s="108"/>
      <c r="E2" s="108"/>
      <c r="F2" s="108"/>
      <c r="G2" s="108"/>
      <c r="H2" s="108"/>
      <c r="I2" s="71"/>
    </row>
    <row r="3" spans="1:9" ht="14.45" customHeight="1">
      <c r="B3" s="99" t="s">
        <v>10</v>
      </c>
      <c r="C3" s="100"/>
      <c r="D3" s="104" t="s">
        <v>39</v>
      </c>
      <c r="E3" s="98" t="s">
        <v>40</v>
      </c>
      <c r="F3" s="124" t="s">
        <v>0</v>
      </c>
      <c r="G3" s="121" t="s">
        <v>1</v>
      </c>
      <c r="H3" s="112" t="s">
        <v>14</v>
      </c>
    </row>
    <row r="4" spans="1:9" ht="15" customHeight="1">
      <c r="B4" s="101"/>
      <c r="C4" s="102"/>
      <c r="D4" s="105"/>
      <c r="E4" s="98"/>
      <c r="F4" s="124"/>
      <c r="G4" s="122"/>
      <c r="H4" s="112"/>
    </row>
    <row r="5" spans="1:9" ht="55.15" customHeight="1">
      <c r="B5" s="2" t="s">
        <v>2</v>
      </c>
      <c r="C5" s="2" t="s">
        <v>13</v>
      </c>
      <c r="D5" s="106"/>
      <c r="E5" s="98"/>
      <c r="F5" s="124"/>
      <c r="G5" s="123"/>
      <c r="H5" s="112"/>
    </row>
    <row r="6" spans="1:9" ht="22.9" customHeight="1">
      <c r="B6" s="52" t="s">
        <v>22</v>
      </c>
      <c r="C6" s="28"/>
      <c r="D6" s="70" t="s">
        <v>41</v>
      </c>
      <c r="E6" s="29" t="s">
        <v>3</v>
      </c>
      <c r="F6" s="30" t="s">
        <v>4</v>
      </c>
      <c r="G6" s="30" t="s">
        <v>4</v>
      </c>
      <c r="H6" s="31" t="s">
        <v>4</v>
      </c>
    </row>
    <row r="7" spans="1:9" ht="6" customHeight="1">
      <c r="B7" s="32"/>
      <c r="C7" s="33"/>
      <c r="D7" s="33"/>
      <c r="E7" s="90">
        <v>5.67</v>
      </c>
      <c r="F7" s="34"/>
      <c r="G7" s="34"/>
      <c r="H7" s="35"/>
    </row>
    <row r="8" spans="1:9" ht="21" customHeight="1">
      <c r="A8">
        <v>1</v>
      </c>
      <c r="B8" s="136"/>
      <c r="C8" s="74" t="s">
        <v>167</v>
      </c>
      <c r="D8" s="82" t="s">
        <v>95</v>
      </c>
      <c r="E8" s="77"/>
      <c r="F8" s="79">
        <v>0</v>
      </c>
      <c r="G8" s="77">
        <v>5060</v>
      </c>
      <c r="H8" s="47">
        <f>F8+G8</f>
        <v>5060</v>
      </c>
    </row>
    <row r="9" spans="1:9" ht="21" customHeight="1">
      <c r="A9">
        <v>2</v>
      </c>
      <c r="B9" s="136"/>
      <c r="C9" s="74" t="s">
        <v>168</v>
      </c>
      <c r="D9" s="82" t="s">
        <v>96</v>
      </c>
      <c r="E9" s="77"/>
      <c r="F9" s="79">
        <v>0</v>
      </c>
      <c r="G9" s="77">
        <v>6840</v>
      </c>
      <c r="H9" s="47">
        <f t="shared" ref="H9:H14" si="0">F9+G9</f>
        <v>6840</v>
      </c>
    </row>
    <row r="10" spans="1:9" ht="21" customHeight="1">
      <c r="A10">
        <v>3</v>
      </c>
      <c r="B10" s="136"/>
      <c r="C10" s="74" t="s">
        <v>169</v>
      </c>
      <c r="D10" s="82" t="s">
        <v>97</v>
      </c>
      <c r="E10" s="77" t="s">
        <v>102</v>
      </c>
      <c r="F10" s="79">
        <v>0</v>
      </c>
      <c r="G10" s="77">
        <v>6840</v>
      </c>
      <c r="H10" s="47">
        <f t="shared" si="0"/>
        <v>6840</v>
      </c>
    </row>
    <row r="11" spans="1:9" ht="21" customHeight="1">
      <c r="A11">
        <v>4</v>
      </c>
      <c r="B11" s="136"/>
      <c r="C11" s="74" t="s">
        <v>170</v>
      </c>
      <c r="D11" s="82" t="s">
        <v>98</v>
      </c>
      <c r="E11" s="77" t="s">
        <v>102</v>
      </c>
      <c r="F11" s="79">
        <v>0</v>
      </c>
      <c r="G11" s="77">
        <v>2890</v>
      </c>
      <c r="H11" s="47">
        <f t="shared" si="0"/>
        <v>2890</v>
      </c>
    </row>
    <row r="12" spans="1:9" ht="21" customHeight="1">
      <c r="A12">
        <v>5</v>
      </c>
      <c r="B12" s="136"/>
      <c r="C12" s="74" t="s">
        <v>171</v>
      </c>
      <c r="D12" s="82" t="s">
        <v>71</v>
      </c>
      <c r="E12" s="77" t="s">
        <v>102</v>
      </c>
      <c r="F12" s="79">
        <v>0</v>
      </c>
      <c r="G12" s="77">
        <v>6840</v>
      </c>
      <c r="H12" s="47">
        <f t="shared" si="0"/>
        <v>6840</v>
      </c>
    </row>
    <row r="13" spans="1:9" ht="21" customHeight="1">
      <c r="A13">
        <v>6</v>
      </c>
      <c r="B13" s="136"/>
      <c r="C13" s="74" t="s">
        <v>172</v>
      </c>
      <c r="D13" s="82" t="s">
        <v>99</v>
      </c>
      <c r="E13" s="77"/>
      <c r="F13" s="79">
        <v>0</v>
      </c>
      <c r="G13" s="77">
        <v>2890</v>
      </c>
      <c r="H13" s="47">
        <f t="shared" si="0"/>
        <v>2890</v>
      </c>
    </row>
    <row r="14" spans="1:9" ht="21" customHeight="1">
      <c r="A14">
        <v>7</v>
      </c>
      <c r="B14" s="136"/>
      <c r="C14" s="74" t="s">
        <v>173</v>
      </c>
      <c r="D14" s="82" t="s">
        <v>100</v>
      </c>
      <c r="E14" s="77" t="s">
        <v>102</v>
      </c>
      <c r="F14" s="79">
        <v>0</v>
      </c>
      <c r="G14" s="77">
        <v>2890</v>
      </c>
      <c r="H14" s="47">
        <f t="shared" si="0"/>
        <v>2890</v>
      </c>
    </row>
    <row r="15" spans="1:9" ht="22.9" customHeight="1" thickBot="1">
      <c r="B15" s="134" t="s">
        <v>5</v>
      </c>
      <c r="C15" s="135"/>
      <c r="D15" s="59"/>
      <c r="E15" s="66">
        <f>SUM(E8:E10)</f>
        <v>0</v>
      </c>
      <c r="F15" s="67">
        <v>0</v>
      </c>
      <c r="G15" s="68">
        <f>SUM(G8:G14)</f>
        <v>34250</v>
      </c>
      <c r="H15" s="60">
        <f>SUM(H8:H14)</f>
        <v>34250</v>
      </c>
    </row>
    <row r="16" spans="1:9" ht="36" customHeight="1">
      <c r="A16" s="113" t="s">
        <v>6</v>
      </c>
      <c r="B16" s="113"/>
      <c r="C16" s="96">
        <f>H15</f>
        <v>34250</v>
      </c>
      <c r="D16" s="96"/>
      <c r="E16" s="97"/>
      <c r="F16" s="97"/>
      <c r="G16" s="58" t="s">
        <v>4</v>
      </c>
      <c r="H16" s="38"/>
    </row>
    <row r="17" spans="1:8" ht="6" customHeight="1">
      <c r="B17" s="22"/>
      <c r="C17" s="23"/>
      <c r="D17" s="23"/>
      <c r="E17" s="56"/>
      <c r="F17" s="13"/>
      <c r="G17" s="13"/>
      <c r="H17" s="25"/>
    </row>
    <row r="18" spans="1:8" ht="18">
      <c r="A18" s="16" t="s">
        <v>7</v>
      </c>
      <c r="B18" s="16"/>
      <c r="C18" s="17"/>
      <c r="D18" s="17"/>
      <c r="E18" s="39"/>
      <c r="F18" s="19"/>
      <c r="G18" s="20"/>
      <c r="H18" s="21"/>
    </row>
    <row r="19" spans="1:8" ht="18">
      <c r="A19" s="16" t="s">
        <v>8</v>
      </c>
      <c r="B19" s="16"/>
      <c r="C19" s="17"/>
      <c r="D19" s="17"/>
      <c r="E19" s="39"/>
      <c r="F19" s="19"/>
      <c r="G19" s="20"/>
      <c r="H19" s="21"/>
    </row>
    <row r="20" spans="1:8" ht="6" customHeight="1">
      <c r="A20" s="16"/>
      <c r="B20" s="16"/>
      <c r="C20" s="17"/>
      <c r="D20" s="17"/>
      <c r="E20" s="39"/>
      <c r="F20" s="19"/>
      <c r="G20" s="20"/>
      <c r="H20" s="21"/>
    </row>
    <row r="21" spans="1:8" ht="36" customHeight="1">
      <c r="A21" s="130" t="s">
        <v>174</v>
      </c>
      <c r="B21" s="130"/>
      <c r="C21" s="130"/>
      <c r="D21" s="130"/>
      <c r="E21" s="130"/>
      <c r="F21" s="130"/>
      <c r="G21" s="130"/>
      <c r="H21" s="130"/>
    </row>
    <row r="22" spans="1:8" ht="18.75">
      <c r="B22" s="22"/>
      <c r="C22" s="23"/>
      <c r="D22" s="23"/>
      <c r="E22" s="56"/>
      <c r="F22" s="13"/>
      <c r="G22" s="40" t="s">
        <v>9</v>
      </c>
      <c r="H22" s="25"/>
    </row>
  </sheetData>
  <mergeCells count="11">
    <mergeCell ref="A1:H1"/>
    <mergeCell ref="A2:H2"/>
    <mergeCell ref="A21:H21"/>
    <mergeCell ref="A16:B16"/>
    <mergeCell ref="H3:H5"/>
    <mergeCell ref="C16:F16"/>
    <mergeCell ref="B3:C4"/>
    <mergeCell ref="E3:E5"/>
    <mergeCell ref="F3:F5"/>
    <mergeCell ref="G3:G5"/>
    <mergeCell ref="D3:D5"/>
  </mergeCells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берізка</vt:lpstr>
      <vt:lpstr>троянда 1</vt:lpstr>
      <vt:lpstr>чайка</vt:lpstr>
      <vt:lpstr>радуга 2</vt:lpstr>
      <vt:lpstr>ремонтник</vt:lpstr>
      <vt:lpstr>джерело</vt:lpstr>
      <vt:lpstr>бджілка</vt:lpstr>
      <vt:lpstr>дружне</vt:lpstr>
      <vt:lpstr>приозерний</vt:lpstr>
      <vt:lpstr>берізка!Область_печати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2025-04-24T06:53:38Z</dcterms:modified>
</cp:coreProperties>
</file>